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K:\Grant Payments (M)\FORMS\Claim forms sorted by grant\Training\Training Forms - post GBER Rules 2024\Claim Forms\"/>
    </mc:Choice>
  </mc:AlternateContent>
  <xr:revisionPtr revIDLastSave="0" documentId="8_{A986BDF1-CBB6-4E34-96E9-B5B6C5C72EB5}" xr6:coauthVersionLast="47" xr6:coauthVersionMax="47" xr10:uidLastSave="{00000000-0000-0000-0000-000000000000}"/>
  <bookViews>
    <workbookView xWindow="-98" yWindow="-98" windowWidth="20715" windowHeight="13276" tabRatio="703" xr2:uid="{00000000-000D-0000-FFFF-FFFF00000000}"/>
  </bookViews>
  <sheets>
    <sheet name="Application Summary" sheetId="98" r:id="rId1"/>
    <sheet name="1_Training Plan" sheetId="106" r:id="rId2"/>
    <sheet name="2_Training Cost" sheetId="105" r:id="rId3"/>
    <sheet name="Explanatory Notes" sheetId="107" r:id="rId4"/>
    <sheet name="Sheet1" sheetId="108" r:id="rId5"/>
  </sheets>
  <definedNames>
    <definedName name="_xlnm._FilterDatabase" localSheetId="2" hidden="1">'2_Training Cost'!$A$1:$A$323</definedName>
    <definedName name="_xlnm.Print_Area" localSheetId="2">'2_Training Cost'!$B$1:$J$242</definedName>
    <definedName name="_xlnm.Print_Area" localSheetId="0">'Application Summary'!$B$1:$O$33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2" i="105" l="1"/>
  <c r="J133" i="105"/>
  <c r="J134" i="105"/>
  <c r="J135" i="105"/>
  <c r="J136" i="105"/>
  <c r="J181" i="105"/>
  <c r="I110" i="105"/>
  <c r="I111" i="105"/>
  <c r="I112" i="105"/>
  <c r="I113" i="105"/>
  <c r="I114" i="105"/>
  <c r="I115" i="105"/>
  <c r="I116" i="105"/>
  <c r="I117" i="105"/>
  <c r="I118" i="105"/>
  <c r="I119" i="105"/>
  <c r="I120" i="105"/>
  <c r="I121" i="105"/>
  <c r="I122" i="105"/>
  <c r="I123" i="105"/>
  <c r="I124" i="105"/>
  <c r="I125" i="105"/>
  <c r="I126" i="105"/>
  <c r="I127" i="105"/>
  <c r="I128" i="105"/>
  <c r="I129" i="105"/>
  <c r="I130" i="105"/>
  <c r="I131" i="105"/>
  <c r="I132" i="105"/>
  <c r="I133" i="105"/>
  <c r="I134" i="105"/>
  <c r="I135" i="105"/>
  <c r="I136" i="105"/>
  <c r="I137" i="105"/>
  <c r="J137" i="105" s="1"/>
  <c r="I138" i="105"/>
  <c r="J138" i="105" s="1"/>
  <c r="I139" i="105"/>
  <c r="J139" i="105" s="1"/>
  <c r="I140" i="105"/>
  <c r="J140" i="105" s="1"/>
  <c r="I141" i="105"/>
  <c r="J141" i="105" s="1"/>
  <c r="I142" i="105"/>
  <c r="J142" i="105" s="1"/>
  <c r="I143" i="105"/>
  <c r="J143" i="105" s="1"/>
  <c r="I144" i="105"/>
  <c r="J144" i="105" s="1"/>
  <c r="I145" i="105"/>
  <c r="J145" i="105" s="1"/>
  <c r="I146" i="105"/>
  <c r="J146" i="105" s="1"/>
  <c r="I147" i="105"/>
  <c r="J147" i="105" s="1"/>
  <c r="I148" i="105"/>
  <c r="J148" i="105" s="1"/>
  <c r="I149" i="105"/>
  <c r="J149" i="105" s="1"/>
  <c r="I150" i="105"/>
  <c r="J150" i="105" s="1"/>
  <c r="I151" i="105"/>
  <c r="J151" i="105" s="1"/>
  <c r="I152" i="105"/>
  <c r="J152" i="105" s="1"/>
  <c r="I153" i="105"/>
  <c r="J153" i="105" s="1"/>
  <c r="I154" i="105"/>
  <c r="J154" i="105" s="1"/>
  <c r="I155" i="105"/>
  <c r="J155" i="105" s="1"/>
  <c r="I156" i="105"/>
  <c r="J156" i="105" s="1"/>
  <c r="I157" i="105"/>
  <c r="J157" i="105" s="1"/>
  <c r="I158" i="105"/>
  <c r="J158" i="105" s="1"/>
  <c r="I159" i="105"/>
  <c r="J159" i="105" s="1"/>
  <c r="I160" i="105"/>
  <c r="J160" i="105" s="1"/>
  <c r="I161" i="105"/>
  <c r="J161" i="105" s="1"/>
  <c r="I162" i="105"/>
  <c r="J162" i="105" s="1"/>
  <c r="I163" i="105"/>
  <c r="J163" i="105" s="1"/>
  <c r="I164" i="105"/>
  <c r="J164" i="105" s="1"/>
  <c r="I165" i="105"/>
  <c r="J165" i="105" s="1"/>
  <c r="I166" i="105"/>
  <c r="J166" i="105" s="1"/>
  <c r="I167" i="105"/>
  <c r="J167" i="105" s="1"/>
  <c r="I168" i="105"/>
  <c r="J168" i="105" s="1"/>
  <c r="I169" i="105"/>
  <c r="J169" i="105" s="1"/>
  <c r="I170" i="105"/>
  <c r="J170" i="105" s="1"/>
  <c r="I171" i="105"/>
  <c r="J171" i="105" s="1"/>
  <c r="I172" i="105"/>
  <c r="J172" i="105" s="1"/>
  <c r="I173" i="105"/>
  <c r="J173" i="105" s="1"/>
  <c r="I174" i="105"/>
  <c r="J174" i="105" s="1"/>
  <c r="I175" i="105"/>
  <c r="J175" i="105" s="1"/>
  <c r="I176" i="105"/>
  <c r="J176" i="105" s="1"/>
  <c r="I177" i="105"/>
  <c r="J177" i="105" s="1"/>
  <c r="I178" i="105"/>
  <c r="J178" i="105" s="1"/>
  <c r="I179" i="105"/>
  <c r="J179" i="105" s="1"/>
  <c r="I180" i="105"/>
  <c r="J180" i="105" s="1"/>
  <c r="I181" i="105"/>
  <c r="I182" i="105"/>
  <c r="J182" i="105" s="1"/>
  <c r="I183" i="105"/>
  <c r="J183" i="105" s="1"/>
  <c r="I184" i="105"/>
  <c r="J184" i="105" s="1"/>
  <c r="I185" i="105"/>
  <c r="J185" i="105" s="1"/>
  <c r="I186" i="105"/>
  <c r="J186" i="105" s="1"/>
  <c r="I187" i="105"/>
  <c r="J187" i="105" s="1"/>
  <c r="I188" i="105"/>
  <c r="J188" i="105" s="1"/>
  <c r="I189" i="105"/>
  <c r="J189" i="105" s="1"/>
  <c r="I109" i="105"/>
  <c r="G10" i="105"/>
  <c r="G11" i="105"/>
  <c r="G12" i="105"/>
  <c r="G13" i="105"/>
  <c r="G14" i="105"/>
  <c r="G15" i="105"/>
  <c r="G16" i="105"/>
  <c r="G17" i="105"/>
  <c r="G18" i="105"/>
  <c r="G19" i="105"/>
  <c r="G20" i="105"/>
  <c r="G21" i="105"/>
  <c r="G22" i="105"/>
  <c r="G23" i="105"/>
  <c r="G24" i="105"/>
  <c r="G25" i="105"/>
  <c r="G26" i="105"/>
  <c r="G27" i="105"/>
  <c r="G28" i="105"/>
  <c r="G29" i="105"/>
  <c r="G30" i="105"/>
  <c r="G31" i="105"/>
  <c r="G32" i="105"/>
  <c r="G33" i="105"/>
  <c r="G34" i="105"/>
  <c r="G35" i="105"/>
  <c r="G36" i="105"/>
  <c r="G37" i="105"/>
  <c r="G38" i="105"/>
  <c r="G39" i="105"/>
  <c r="G40" i="105"/>
  <c r="G41" i="105"/>
  <c r="G42" i="105"/>
  <c r="G43" i="105"/>
  <c r="G44" i="105"/>
  <c r="G45" i="105"/>
  <c r="G46" i="105"/>
  <c r="G47" i="105"/>
  <c r="G48" i="105"/>
  <c r="G49" i="105"/>
  <c r="G50" i="105"/>
  <c r="G51" i="105"/>
  <c r="G52" i="105"/>
  <c r="G53" i="105"/>
  <c r="G54" i="105"/>
  <c r="G55" i="105"/>
  <c r="G56" i="105"/>
  <c r="G57" i="105"/>
  <c r="G58" i="105"/>
  <c r="G59" i="105"/>
  <c r="G60" i="105"/>
  <c r="G61" i="105"/>
  <c r="G62" i="105"/>
  <c r="G63" i="105"/>
  <c r="G64" i="105"/>
  <c r="G65" i="105"/>
  <c r="G66" i="105"/>
  <c r="G67" i="105"/>
  <c r="G68" i="105"/>
  <c r="G69" i="105"/>
  <c r="G70" i="105"/>
  <c r="G71" i="105"/>
  <c r="G72" i="105"/>
  <c r="G73" i="105"/>
  <c r="G74" i="105"/>
  <c r="G75" i="105"/>
  <c r="G76" i="105"/>
  <c r="G77" i="105"/>
  <c r="G78" i="105"/>
  <c r="G79" i="105"/>
  <c r="G80" i="105"/>
  <c r="G81" i="105"/>
  <c r="G82" i="105"/>
  <c r="G83" i="105"/>
  <c r="G84" i="105"/>
  <c r="G85" i="105"/>
  <c r="G86" i="105"/>
  <c r="G87" i="105"/>
  <c r="G88" i="105"/>
  <c r="G89" i="105"/>
  <c r="G90" i="105"/>
  <c r="G91" i="105"/>
  <c r="G92" i="105"/>
  <c r="G93" i="105"/>
  <c r="G94" i="105"/>
  <c r="G95" i="105"/>
  <c r="G96" i="105"/>
  <c r="G97" i="105"/>
  <c r="G98" i="105"/>
  <c r="G99" i="105"/>
  <c r="G100" i="105"/>
  <c r="G9" i="105"/>
  <c r="L17" i="98" l="1"/>
  <c r="B132" i="105"/>
  <c r="B133" i="105"/>
  <c r="B134" i="105"/>
  <c r="B135" i="105"/>
  <c r="B136" i="105"/>
  <c r="B137" i="105"/>
  <c r="B138" i="105"/>
  <c r="B139" i="105"/>
  <c r="B140" i="105"/>
  <c r="B141" i="105"/>
  <c r="B142" i="105"/>
  <c r="B143" i="105"/>
  <c r="B144" i="105"/>
  <c r="B145" i="105"/>
  <c r="B146" i="105"/>
  <c r="B147" i="105"/>
  <c r="B148" i="105"/>
  <c r="B149" i="105"/>
  <c r="B150" i="105"/>
  <c r="B151" i="105"/>
  <c r="B152" i="105"/>
  <c r="B153" i="105"/>
  <c r="B154" i="105"/>
  <c r="B155" i="105"/>
  <c r="B156" i="105"/>
  <c r="B157" i="105"/>
  <c r="B158" i="105"/>
  <c r="B159" i="105"/>
  <c r="B160" i="105"/>
  <c r="B161" i="105"/>
  <c r="B162" i="105"/>
  <c r="B163" i="105"/>
  <c r="B164" i="105"/>
  <c r="B165" i="105"/>
  <c r="B166" i="105"/>
  <c r="B167" i="105"/>
  <c r="B168" i="105"/>
  <c r="B169" i="105"/>
  <c r="B170" i="105"/>
  <c r="B171" i="105"/>
  <c r="B172" i="105"/>
  <c r="B173" i="105"/>
  <c r="B174" i="105"/>
  <c r="B175" i="105"/>
  <c r="B176" i="105"/>
  <c r="B177" i="105"/>
  <c r="B178" i="105"/>
  <c r="B179" i="105"/>
  <c r="B180" i="105"/>
  <c r="B181" i="105"/>
  <c r="B182" i="105"/>
  <c r="B183" i="105"/>
  <c r="B184" i="105"/>
  <c r="B185" i="105"/>
  <c r="B186" i="105"/>
  <c r="B187" i="105"/>
  <c r="B188" i="105"/>
  <c r="B189" i="105"/>
  <c r="H13" i="105"/>
  <c r="I13" i="105"/>
  <c r="I105" i="106"/>
  <c r="F197" i="105"/>
  <c r="C9" i="105"/>
  <c r="H9" i="105" s="1"/>
  <c r="I9" i="105" l="1"/>
  <c r="L16" i="98"/>
  <c r="C10" i="105"/>
  <c r="C11" i="105"/>
  <c r="C12" i="105"/>
  <c r="C14" i="105"/>
  <c r="C15" i="105"/>
  <c r="C16" i="105"/>
  <c r="C17" i="105"/>
  <c r="C18" i="105"/>
  <c r="C19" i="105"/>
  <c r="C20" i="105"/>
  <c r="C21" i="105"/>
  <c r="C22" i="105"/>
  <c r="C23" i="105"/>
  <c r="C24" i="105"/>
  <c r="C25" i="105"/>
  <c r="C26" i="105"/>
  <c r="C27" i="105"/>
  <c r="C28" i="105"/>
  <c r="H16" i="105" l="1"/>
  <c r="I16" i="105"/>
  <c r="H15" i="105"/>
  <c r="I15" i="105"/>
  <c r="H22" i="105"/>
  <c r="I22" i="105"/>
  <c r="I14" i="105"/>
  <c r="H14" i="105"/>
  <c r="H21" i="105"/>
  <c r="I21" i="105"/>
  <c r="H12" i="105"/>
  <c r="I12" i="105"/>
  <c r="H28" i="105"/>
  <c r="I28" i="105"/>
  <c r="H20" i="105"/>
  <c r="I20" i="105"/>
  <c r="H11" i="105"/>
  <c r="I11" i="105"/>
  <c r="H24" i="105"/>
  <c r="I24" i="105"/>
  <c r="H23" i="105"/>
  <c r="I23" i="105"/>
  <c r="H27" i="105"/>
  <c r="I27" i="105"/>
  <c r="H19" i="105"/>
  <c r="I19" i="105"/>
  <c r="H10" i="105"/>
  <c r="I10" i="105"/>
  <c r="H26" i="105"/>
  <c r="I26" i="105"/>
  <c r="H18" i="105"/>
  <c r="I18" i="105"/>
  <c r="H25" i="105"/>
  <c r="I25" i="105"/>
  <c r="H17" i="105"/>
  <c r="I17" i="105"/>
  <c r="L25" i="98" l="1"/>
  <c r="J112" i="105"/>
  <c r="J114" i="105"/>
  <c r="J115" i="105"/>
  <c r="J116" i="105"/>
  <c r="J117" i="105"/>
  <c r="J118" i="105"/>
  <c r="J119" i="105"/>
  <c r="J120" i="105"/>
  <c r="J121" i="105"/>
  <c r="J122" i="105"/>
  <c r="J123" i="105"/>
  <c r="J124" i="105"/>
  <c r="J125" i="105"/>
  <c r="J126" i="105"/>
  <c r="J127" i="105"/>
  <c r="J128" i="105"/>
  <c r="J111" i="105"/>
  <c r="J110" i="105"/>
  <c r="J113" i="105"/>
  <c r="J109" i="105"/>
  <c r="B22" i="105" l="1"/>
  <c r="B23" i="105"/>
  <c r="L20" i="98"/>
  <c r="L18" i="98"/>
  <c r="L19" i="98"/>
  <c r="L21" i="98"/>
  <c r="L22" i="98"/>
  <c r="L23" i="98"/>
  <c r="L24" i="98"/>
  <c r="M32" i="98" l="1"/>
  <c r="L13" i="98"/>
  <c r="C43" i="98"/>
  <c r="R108" i="106"/>
  <c r="T25" i="98" s="1"/>
  <c r="R107" i="106"/>
  <c r="S25" i="98" s="1"/>
  <c r="R106" i="106"/>
  <c r="R25" i="98" s="1"/>
  <c r="R105" i="106"/>
  <c r="Q25" i="98" s="1"/>
  <c r="Q108" i="106"/>
  <c r="T24" i="98" s="1"/>
  <c r="Q107" i="106"/>
  <c r="S24" i="98" s="1"/>
  <c r="Q106" i="106"/>
  <c r="R24" i="98" s="1"/>
  <c r="Q105" i="106"/>
  <c r="Q24" i="98" s="1"/>
  <c r="P108" i="106"/>
  <c r="T23" i="98" s="1"/>
  <c r="P107" i="106"/>
  <c r="S23" i="98" s="1"/>
  <c r="P106" i="106"/>
  <c r="R23" i="98" s="1"/>
  <c r="P105" i="106"/>
  <c r="O108" i="106"/>
  <c r="T22" i="98" s="1"/>
  <c r="O107" i="106"/>
  <c r="S22" i="98" s="1"/>
  <c r="O106" i="106"/>
  <c r="R22" i="98" s="1"/>
  <c r="O105" i="106"/>
  <c r="Q22" i="98" s="1"/>
  <c r="N108" i="106"/>
  <c r="T21" i="98" s="1"/>
  <c r="N107" i="106"/>
  <c r="S21" i="98" s="1"/>
  <c r="N106" i="106"/>
  <c r="R21" i="98" s="1"/>
  <c r="N105" i="106"/>
  <c r="M108" i="106"/>
  <c r="T20" i="98" s="1"/>
  <c r="M107" i="106"/>
  <c r="S20" i="98" s="1"/>
  <c r="M106" i="106"/>
  <c r="R20" i="98" s="1"/>
  <c r="M105" i="106"/>
  <c r="Q20" i="98" s="1"/>
  <c r="L108" i="106"/>
  <c r="T19" i="98" s="1"/>
  <c r="L107" i="106"/>
  <c r="S19" i="98" s="1"/>
  <c r="L106" i="106"/>
  <c r="R19" i="98" s="1"/>
  <c r="L105" i="106"/>
  <c r="Q19" i="98" s="1"/>
  <c r="K108" i="106"/>
  <c r="T18" i="98" s="1"/>
  <c r="K107" i="106"/>
  <c r="S18" i="98" s="1"/>
  <c r="K106" i="106"/>
  <c r="R18" i="98" s="1"/>
  <c r="K105" i="106"/>
  <c r="J108" i="106"/>
  <c r="T17" i="98" s="1"/>
  <c r="J107" i="106"/>
  <c r="S17" i="98" s="1"/>
  <c r="J106" i="106"/>
  <c r="R17" i="98" s="1"/>
  <c r="J105" i="106"/>
  <c r="Q17" i="98" s="1"/>
  <c r="J103" i="106"/>
  <c r="K103" i="106"/>
  <c r="L103" i="106"/>
  <c r="M103" i="106"/>
  <c r="N103" i="106"/>
  <c r="O103" i="106"/>
  <c r="P103" i="106"/>
  <c r="Q103" i="106"/>
  <c r="R103" i="106"/>
  <c r="Q16" i="98"/>
  <c r="I103" i="106"/>
  <c r="I108" i="106"/>
  <c r="T16" i="98" s="1"/>
  <c r="I107" i="106"/>
  <c r="S16" i="98" s="1"/>
  <c r="I106" i="106"/>
  <c r="R16" i="98" s="1"/>
  <c r="E192" i="105"/>
  <c r="S32" i="98" l="1"/>
  <c r="T32" i="98"/>
  <c r="K109" i="106"/>
  <c r="N109" i="106"/>
  <c r="P109" i="106"/>
  <c r="R32" i="98"/>
  <c r="I109" i="106"/>
  <c r="J109" i="106"/>
  <c r="R109" i="106"/>
  <c r="M109" i="106"/>
  <c r="Q109" i="106"/>
  <c r="L109" i="106"/>
  <c r="Q18" i="98"/>
  <c r="Q21" i="98"/>
  <c r="Q23" i="98"/>
  <c r="O109" i="106"/>
  <c r="Q32" i="98" l="1"/>
  <c r="N32" i="98"/>
  <c r="C28" i="98" s="1"/>
  <c r="B100" i="105" l="1"/>
  <c r="C100" i="105"/>
  <c r="H100" i="105" l="1"/>
  <c r="I100" i="105"/>
  <c r="B9" i="105"/>
  <c r="B109" i="105" s="1"/>
  <c r="C104" i="106" l="1"/>
  <c r="C29" i="105"/>
  <c r="C30" i="105"/>
  <c r="C31" i="105"/>
  <c r="C32" i="105"/>
  <c r="C33" i="105"/>
  <c r="C34" i="105"/>
  <c r="C35" i="105"/>
  <c r="C36" i="105"/>
  <c r="C37" i="105"/>
  <c r="C38" i="105"/>
  <c r="C39" i="105"/>
  <c r="C40" i="105"/>
  <c r="C41" i="105"/>
  <c r="C42" i="105"/>
  <c r="C43" i="105"/>
  <c r="C44" i="105"/>
  <c r="C45" i="105"/>
  <c r="C46" i="105"/>
  <c r="C47" i="105"/>
  <c r="C48" i="105"/>
  <c r="C49" i="105"/>
  <c r="C50" i="105"/>
  <c r="C51" i="105"/>
  <c r="C52" i="105"/>
  <c r="C53" i="105"/>
  <c r="C54" i="105"/>
  <c r="C55" i="105"/>
  <c r="C56" i="105"/>
  <c r="C57" i="105"/>
  <c r="C58" i="105"/>
  <c r="C59" i="105"/>
  <c r="C60" i="105"/>
  <c r="C61" i="105"/>
  <c r="C62" i="105"/>
  <c r="C63" i="105"/>
  <c r="C64" i="105"/>
  <c r="C65" i="105"/>
  <c r="C66" i="105"/>
  <c r="C67" i="105"/>
  <c r="C68" i="105"/>
  <c r="C69" i="105"/>
  <c r="C70" i="105"/>
  <c r="C71" i="105"/>
  <c r="C72" i="105"/>
  <c r="C73" i="105"/>
  <c r="C74" i="105"/>
  <c r="C75" i="105"/>
  <c r="C76" i="105"/>
  <c r="C77" i="105"/>
  <c r="C78" i="105"/>
  <c r="C79" i="105"/>
  <c r="C80" i="105"/>
  <c r="C81" i="105"/>
  <c r="C82" i="105"/>
  <c r="C83" i="105"/>
  <c r="C84" i="105"/>
  <c r="C85" i="105"/>
  <c r="C86" i="105"/>
  <c r="C87" i="105"/>
  <c r="C88" i="105"/>
  <c r="C89" i="105"/>
  <c r="C90" i="105"/>
  <c r="C91" i="105"/>
  <c r="C92" i="105"/>
  <c r="C93" i="105"/>
  <c r="C94" i="105"/>
  <c r="C95" i="105"/>
  <c r="C96" i="105"/>
  <c r="C97" i="105"/>
  <c r="C98" i="105"/>
  <c r="C99" i="105"/>
  <c r="B10" i="105"/>
  <c r="B11" i="105"/>
  <c r="B12" i="105"/>
  <c r="B13" i="105"/>
  <c r="B14" i="105"/>
  <c r="B15" i="105"/>
  <c r="B16" i="105"/>
  <c r="B17" i="105"/>
  <c r="B18" i="105"/>
  <c r="B19" i="105"/>
  <c r="B20" i="105"/>
  <c r="B21" i="105"/>
  <c r="B24" i="105"/>
  <c r="B124" i="105" s="1"/>
  <c r="B25" i="105"/>
  <c r="B26" i="105"/>
  <c r="B27" i="105"/>
  <c r="B28" i="105"/>
  <c r="B29" i="105"/>
  <c r="B30" i="105"/>
  <c r="B31" i="105"/>
  <c r="B32" i="105"/>
  <c r="B33" i="105"/>
  <c r="B34" i="105"/>
  <c r="B35" i="105"/>
  <c r="B36" i="105"/>
  <c r="B37" i="105"/>
  <c r="B38" i="105"/>
  <c r="B39" i="105"/>
  <c r="B40" i="105"/>
  <c r="B41" i="105"/>
  <c r="B42" i="105"/>
  <c r="B43" i="105"/>
  <c r="B44" i="105"/>
  <c r="B45" i="105"/>
  <c r="B46" i="105"/>
  <c r="B47" i="105"/>
  <c r="B48" i="105"/>
  <c r="B49" i="105"/>
  <c r="B50" i="105"/>
  <c r="B51" i="105"/>
  <c r="B52" i="105"/>
  <c r="B53" i="105"/>
  <c r="B54" i="105"/>
  <c r="B55" i="105"/>
  <c r="B56" i="105"/>
  <c r="B57" i="105"/>
  <c r="B58" i="105"/>
  <c r="B59" i="105"/>
  <c r="B60" i="105"/>
  <c r="B61" i="105"/>
  <c r="B62" i="105"/>
  <c r="B63" i="105"/>
  <c r="B64" i="105"/>
  <c r="B65" i="105"/>
  <c r="B66" i="105"/>
  <c r="B67" i="105"/>
  <c r="B68" i="105"/>
  <c r="B69" i="105"/>
  <c r="B70" i="105"/>
  <c r="B71" i="105"/>
  <c r="B72" i="105"/>
  <c r="B73" i="105"/>
  <c r="B74" i="105"/>
  <c r="B75" i="105"/>
  <c r="B76" i="105"/>
  <c r="B77" i="105"/>
  <c r="B78" i="105"/>
  <c r="B79" i="105"/>
  <c r="B80" i="105"/>
  <c r="B81" i="105"/>
  <c r="B82" i="105"/>
  <c r="B83" i="105"/>
  <c r="B84" i="105"/>
  <c r="B85" i="105"/>
  <c r="B86" i="105"/>
  <c r="B87" i="105"/>
  <c r="B88" i="105"/>
  <c r="B89" i="105"/>
  <c r="B90" i="105"/>
  <c r="B91" i="105"/>
  <c r="B92" i="105"/>
  <c r="B93" i="105"/>
  <c r="B94" i="105"/>
  <c r="B95" i="105"/>
  <c r="B96" i="105"/>
  <c r="B97" i="105"/>
  <c r="B98" i="105"/>
  <c r="B99" i="105"/>
  <c r="I91" i="105" l="1"/>
  <c r="H91" i="105"/>
  <c r="H59" i="105"/>
  <c r="I59" i="105"/>
  <c r="I74" i="105"/>
  <c r="H74" i="105"/>
  <c r="I34" i="105"/>
  <c r="H34" i="105"/>
  <c r="H97" i="105"/>
  <c r="I97" i="105"/>
  <c r="H89" i="105"/>
  <c r="I89" i="105"/>
  <c r="H81" i="105"/>
  <c r="I81" i="105"/>
  <c r="H73" i="105"/>
  <c r="I73" i="105"/>
  <c r="H65" i="105"/>
  <c r="I65" i="105"/>
  <c r="H57" i="105"/>
  <c r="I57" i="105"/>
  <c r="H49" i="105"/>
  <c r="I49" i="105"/>
  <c r="H41" i="105"/>
  <c r="I41" i="105"/>
  <c r="H33" i="105"/>
  <c r="I33" i="105"/>
  <c r="H83" i="105"/>
  <c r="I83" i="105"/>
  <c r="H43" i="105"/>
  <c r="I43" i="105"/>
  <c r="H98" i="105"/>
  <c r="I98" i="105"/>
  <c r="H66" i="105"/>
  <c r="I66" i="105"/>
  <c r="H42" i="105"/>
  <c r="I42" i="105"/>
  <c r="I86" i="105"/>
  <c r="H86" i="105"/>
  <c r="H30" i="105"/>
  <c r="I30" i="105"/>
  <c r="H99" i="105"/>
  <c r="I99" i="105"/>
  <c r="H67" i="105"/>
  <c r="I67" i="105"/>
  <c r="H35" i="105"/>
  <c r="I35" i="105"/>
  <c r="H90" i="105"/>
  <c r="I90" i="105"/>
  <c r="I50" i="105"/>
  <c r="H50" i="105"/>
  <c r="H96" i="105"/>
  <c r="I96" i="105"/>
  <c r="H80" i="105"/>
  <c r="I80" i="105"/>
  <c r="H64" i="105"/>
  <c r="I64" i="105"/>
  <c r="H48" i="105"/>
  <c r="I48" i="105"/>
  <c r="H40" i="105"/>
  <c r="I40" i="105"/>
  <c r="H95" i="105"/>
  <c r="I95" i="105"/>
  <c r="H79" i="105"/>
  <c r="I79" i="105"/>
  <c r="H63" i="105"/>
  <c r="I63" i="105"/>
  <c r="H47" i="105"/>
  <c r="I47" i="105"/>
  <c r="H39" i="105"/>
  <c r="I39" i="105"/>
  <c r="I94" i="105"/>
  <c r="H94" i="105"/>
  <c r="H70" i="105"/>
  <c r="I70" i="105"/>
  <c r="H54" i="105"/>
  <c r="I54" i="105"/>
  <c r="H38" i="105"/>
  <c r="I38" i="105"/>
  <c r="H93" i="105"/>
  <c r="I93" i="105"/>
  <c r="H85" i="105"/>
  <c r="I85" i="105"/>
  <c r="H77" i="105"/>
  <c r="I77" i="105"/>
  <c r="H69" i="105"/>
  <c r="I69" i="105"/>
  <c r="H61" i="105"/>
  <c r="I61" i="105"/>
  <c r="H53" i="105"/>
  <c r="I53" i="105"/>
  <c r="H45" i="105"/>
  <c r="I45" i="105"/>
  <c r="H37" i="105"/>
  <c r="I37" i="105"/>
  <c r="H29" i="105"/>
  <c r="I29" i="105"/>
  <c r="H75" i="105"/>
  <c r="I75" i="105"/>
  <c r="H51" i="105"/>
  <c r="I51" i="105"/>
  <c r="H82" i="105"/>
  <c r="I82" i="105"/>
  <c r="H58" i="105"/>
  <c r="I58" i="105"/>
  <c r="H88" i="105"/>
  <c r="I88" i="105"/>
  <c r="H72" i="105"/>
  <c r="I72" i="105"/>
  <c r="H56" i="105"/>
  <c r="I56" i="105"/>
  <c r="H32" i="105"/>
  <c r="I32" i="105"/>
  <c r="H87" i="105"/>
  <c r="I87" i="105"/>
  <c r="H71" i="105"/>
  <c r="I71" i="105"/>
  <c r="H55" i="105"/>
  <c r="I55" i="105"/>
  <c r="H31" i="105"/>
  <c r="I31" i="105"/>
  <c r="H78" i="105"/>
  <c r="I78" i="105"/>
  <c r="H62" i="105"/>
  <c r="I62" i="105"/>
  <c r="H46" i="105"/>
  <c r="I46" i="105"/>
  <c r="H92" i="105"/>
  <c r="I92" i="105"/>
  <c r="H84" i="105"/>
  <c r="I84" i="105"/>
  <c r="H76" i="105"/>
  <c r="I76" i="105"/>
  <c r="H68" i="105"/>
  <c r="I68" i="105"/>
  <c r="H60" i="105"/>
  <c r="I60" i="105"/>
  <c r="H52" i="105"/>
  <c r="I52" i="105"/>
  <c r="H44" i="105"/>
  <c r="I44" i="105"/>
  <c r="H36" i="105"/>
  <c r="I36" i="105"/>
  <c r="E191" i="105"/>
  <c r="I103" i="105" l="1"/>
  <c r="H103" i="105"/>
  <c r="E238" i="105" l="1"/>
  <c r="C22" i="98" s="1"/>
  <c r="D214" i="105"/>
  <c r="F198" i="105"/>
  <c r="F199" i="105"/>
  <c r="F200" i="105"/>
  <c r="F201" i="105"/>
  <c r="F202" i="105"/>
  <c r="F203" i="105"/>
  <c r="F204" i="105"/>
  <c r="F205" i="105"/>
  <c r="F206" i="105"/>
  <c r="F207" i="105"/>
  <c r="F208" i="105"/>
  <c r="F209" i="105"/>
  <c r="F210" i="105"/>
  <c r="F211" i="105"/>
  <c r="G192" i="105"/>
  <c r="F192" i="105"/>
  <c r="J129" i="105"/>
  <c r="J130" i="105"/>
  <c r="J131" i="105"/>
  <c r="C18" i="98"/>
  <c r="B113" i="105"/>
  <c r="B114" i="105"/>
  <c r="B115" i="105"/>
  <c r="B116" i="105"/>
  <c r="B117" i="105"/>
  <c r="B118" i="105"/>
  <c r="B119" i="105"/>
  <c r="B120" i="105"/>
  <c r="B121" i="105"/>
  <c r="B122" i="105"/>
  <c r="B123" i="105"/>
  <c r="B125" i="105"/>
  <c r="B126" i="105"/>
  <c r="B127" i="105"/>
  <c r="B128" i="105"/>
  <c r="B129" i="105"/>
  <c r="B130" i="105"/>
  <c r="B131" i="105"/>
  <c r="B112" i="105"/>
  <c r="B111" i="105"/>
  <c r="B110" i="105"/>
  <c r="D103" i="105"/>
  <c r="C103" i="105"/>
  <c r="J192" i="105" l="1"/>
  <c r="C19" i="98" s="1"/>
  <c r="F214" i="105"/>
  <c r="C21" i="98" s="1"/>
  <c r="C17" i="98"/>
  <c r="G103" i="105"/>
  <c r="C15" i="98" s="1"/>
  <c r="C23" i="98" l="1"/>
  <c r="C25" i="98" s="1"/>
  <c r="F13" i="98" l="1"/>
  <c r="C29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tc={A74F635A-F030-4E05-A031-B589153803A4}</author>
    <author>tc={0CBF6945-D161-459F-8D5E-185D3EC0ECF9}</author>
    <author>tc={2251FDC4-F032-440E-861D-F2469F9460EA}</author>
  </authors>
  <commentList>
    <comment ref="E8" authorId="0" shapeId="0" xr:uid="{A74F635A-F030-4E05-A031-B589153803A4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Explanatory Notes sheet for eligible personnel costs</t>
      </text>
    </comment>
    <comment ref="H108" authorId="1" shapeId="0" xr:uid="{0CBF6945-D161-459F-8D5E-185D3EC0ECF9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Explanatory Notes sheet for eligible personnel costs</t>
      </text>
    </comment>
    <comment ref="B217" authorId="2" shapeId="0" xr:uid="{2251FDC4-F032-440E-861D-F2469F9460E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See Explanatory Notes sheet for eligible vouched overheads
</t>
      </text>
    </comment>
  </commentList>
</comments>
</file>

<file path=xl/sharedStrings.xml><?xml version="1.0" encoding="utf-8"?>
<sst xmlns="http://schemas.openxmlformats.org/spreadsheetml/2006/main" count="503" uniqueCount="171">
  <si>
    <t>Application for Training Plan Support</t>
  </si>
  <si>
    <t>PART 3 OF 3 - PROJECT COSTS WORKBOOK</t>
  </si>
  <si>
    <t>Company Information:</t>
  </si>
  <si>
    <t xml:space="preserve">Company Name: </t>
  </si>
  <si>
    <t xml:space="preserve">Company Size: </t>
  </si>
  <si>
    <t>Select size...</t>
  </si>
  <si>
    <t xml:space="preserve">Location (County): </t>
  </si>
  <si>
    <t>Training Grant Request Calculation:</t>
  </si>
  <si>
    <t>Enter % IDA support for Training</t>
  </si>
  <si>
    <t>IDA Support for Training</t>
  </si>
  <si>
    <t>Number of staff undertaking training</t>
  </si>
  <si>
    <t>Certifications by IDA Classification</t>
  </si>
  <si>
    <r>
      <t>Total Certifications Planned</t>
    </r>
    <r>
      <rPr>
        <sz val="10"/>
        <rFont val="Calibri"/>
        <family val="2"/>
      </rPr>
      <t xml:space="preserve"> </t>
    </r>
    <r>
      <rPr>
        <sz val="10"/>
        <color rgb="FFFF0000"/>
        <rFont val="Calibri"/>
        <family val="2"/>
      </rPr>
      <t>(autofills from Training Plan)</t>
    </r>
  </si>
  <si>
    <t>Total Trainee Personnel Costs</t>
  </si>
  <si>
    <r>
      <rPr>
        <b/>
        <sz val="11"/>
        <rFont val="Calibri"/>
        <family val="2"/>
      </rPr>
      <t>Department</t>
    </r>
    <r>
      <rPr>
        <b/>
        <sz val="10"/>
        <rFont val="Calibri"/>
        <family val="2"/>
      </rPr>
      <t xml:space="preserve"> </t>
    </r>
    <r>
      <rPr>
        <sz val="10"/>
        <color rgb="FFFF0000"/>
        <rFont val="Calibri"/>
        <family val="2"/>
      </rPr>
      <t>(autofills from Training Plan)</t>
    </r>
  </si>
  <si>
    <r>
      <rPr>
        <b/>
        <sz val="11"/>
        <color rgb="FFFF0000"/>
        <rFont val="Calibri"/>
        <family val="2"/>
      </rPr>
      <t>Enter</t>
    </r>
    <r>
      <rPr>
        <b/>
        <sz val="10"/>
        <rFont val="Calibri"/>
        <family val="2"/>
      </rPr>
      <t xml:space="preserve"> total number of staff employed per department</t>
    </r>
  </si>
  <si>
    <r>
      <rPr>
        <b/>
        <sz val="11"/>
        <color rgb="FFFF0000"/>
        <rFont val="Calibri"/>
        <family val="2"/>
      </rPr>
      <t>Enter</t>
    </r>
    <r>
      <rPr>
        <b/>
        <sz val="10"/>
        <rFont val="Calibri"/>
        <family val="2"/>
      </rPr>
      <t xml:space="preserve"> number of staff to be trained per department</t>
    </r>
  </si>
  <si>
    <t>A</t>
  </si>
  <si>
    <t>B</t>
  </si>
  <si>
    <t>C</t>
  </si>
  <si>
    <t>D</t>
  </si>
  <si>
    <t>Travel Expenses</t>
  </si>
  <si>
    <t>Eligible External Trainer Costs</t>
  </si>
  <si>
    <t>Internal Trainer Personnel Costs</t>
  </si>
  <si>
    <t>Training Advisory Service &amp; Contractors Costs</t>
  </si>
  <si>
    <t>Materials and Vouched Overhead Costs</t>
  </si>
  <si>
    <t xml:space="preserve">Total Other Costs: </t>
  </si>
  <si>
    <t>Total Training Plan Cost</t>
  </si>
  <si>
    <t>Training</t>
  </si>
  <si>
    <t>Total No. of staff to be trained</t>
  </si>
  <si>
    <t>Net spend per trainee</t>
  </si>
  <si>
    <t>Business Innovation Rates</t>
  </si>
  <si>
    <t>Small</t>
  </si>
  <si>
    <t>RD&amp;I</t>
  </si>
  <si>
    <t>Total</t>
  </si>
  <si>
    <t>Medium</t>
  </si>
  <si>
    <t>Large</t>
  </si>
  <si>
    <t>de minimis</t>
  </si>
  <si>
    <t>Capital Grant Rates</t>
  </si>
  <si>
    <t>Locations and region maps</t>
  </si>
  <si>
    <t>Region (table index):</t>
  </si>
  <si>
    <t>Select county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</si>
  <si>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</si>
  <si>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</si>
  <si>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</si>
  <si>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</si>
  <si>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</si>
  <si>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</si>
  <si>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</si>
  <si>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</si>
  <si>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</si>
  <si>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Kildare (Athy)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</si>
  <si>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</si>
  <si>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</si>
  <si>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</si>
  <si>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</si>
  <si>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</si>
  <si>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</si>
  <si>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</si>
  <si>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</si>
  <si>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Meath (Kells)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</si>
  <si>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</si>
  <si>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</si>
  <si>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</si>
  <si>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</si>
  <si>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</si>
  <si>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</si>
  <si>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</si>
  <si>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</si>
  <si>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</si>
  <si>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Wicklow (Arklow)</t>
  </si>
  <si>
    <t>Training Plan</t>
  </si>
  <si>
    <r>
      <rPr>
        <sz val="10"/>
        <rFont val="Arial"/>
        <family val="2"/>
      </rPr>
      <t xml:space="preserve">Training Aid is available for </t>
    </r>
    <r>
      <rPr>
        <b/>
        <sz val="10"/>
        <color rgb="FFFF0000"/>
        <rFont val="Arial"/>
        <family val="2"/>
      </rPr>
      <t>non-routine training of staff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in support of the high-level project objectives. This excludes any training that is a normal part of the company’s business or is required to comply with law/regulations.</t>
    </r>
    <r>
      <rPr>
        <sz val="10"/>
        <color rgb="FFFF0000"/>
        <rFont val="Arial"/>
        <family val="2"/>
      </rPr>
      <t xml:space="preserve"> </t>
    </r>
  </si>
  <si>
    <r>
      <t xml:space="preserve">* Note there </t>
    </r>
    <r>
      <rPr>
        <b/>
        <sz val="11"/>
        <color rgb="FFFF0000"/>
        <rFont val="Calibri"/>
        <family val="2"/>
      </rPr>
      <t>MUST</t>
    </r>
    <r>
      <rPr>
        <sz val="11"/>
        <rFont val="Calibri"/>
        <family val="2"/>
      </rPr>
      <t xml:space="preserve"> be a significant element of </t>
    </r>
    <r>
      <rPr>
        <b/>
        <sz val="11"/>
        <color rgb="FFFF0000"/>
        <rFont val="Calibri"/>
        <family val="2"/>
      </rPr>
      <t>non-routine training</t>
    </r>
    <r>
      <rPr>
        <sz val="11"/>
        <rFont val="Calibri"/>
        <family val="2"/>
      </rPr>
      <t xml:space="preserve"> that will have a transformative effect on the company</t>
    </r>
  </si>
  <si>
    <t>&lt;- unhide rows here if required</t>
  </si>
  <si>
    <t>Please include all training that will take place as part of the training programme, including ineligible costs such as Government subsidised programmes e.g. Skillnet, Springboard+.</t>
  </si>
  <si>
    <t>Enter department name in box below, this will autofill the Certifications by IDA Classification table on the Application Summary sheet</t>
  </si>
  <si>
    <t>- Use a separate line for each course. Additional lines are available by unhiding more rows at the end of the table</t>
  </si>
  <si>
    <t>Department Name</t>
  </si>
  <si>
    <t>Course/Module/ Programme title</t>
  </si>
  <si>
    <t>Total Number of Staff Attending</t>
  </si>
  <si>
    <r>
      <t xml:space="preserve">Course description and importance to the company </t>
    </r>
    <r>
      <rPr>
        <sz val="11"/>
        <rFont val="Arial"/>
        <family val="2"/>
      </rPr>
      <t xml:space="preserve">(e.g. This will cover writing a training programme, training groups and assessing the impact of the training) </t>
    </r>
  </si>
  <si>
    <r>
      <t xml:space="preserve">Challenge the training links to in Business Plan </t>
    </r>
    <r>
      <rPr>
        <sz val="11"/>
        <rFont val="Arial"/>
        <family val="2"/>
      </rPr>
      <t>(section 4.7) (e.g. Challenge 2)</t>
    </r>
  </si>
  <si>
    <r>
      <t xml:space="preserve">What skills impact and skills outcomes are expected? 
</t>
    </r>
    <r>
      <rPr>
        <sz val="11"/>
        <rFont val="Arial"/>
        <family val="2"/>
      </rPr>
      <t>(e.g. fully trained and capable trainers on site)</t>
    </r>
  </si>
  <si>
    <t xml:space="preserve">Method of formal evaluation
</t>
  </si>
  <si>
    <t>IDA Class A to D</t>
  </si>
  <si>
    <t>No. Targeted Staff</t>
  </si>
  <si>
    <t>LEADERSHIP &amp; MANAGEMENT</t>
  </si>
  <si>
    <t>Select</t>
  </si>
  <si>
    <t xml:space="preserve">Select </t>
  </si>
  <si>
    <t>Digital Skills</t>
  </si>
  <si>
    <t>ENVIRONMENTAL SUSTAINABILITY</t>
  </si>
  <si>
    <t>INNOVATION</t>
  </si>
  <si>
    <t>OTHER</t>
  </si>
  <si>
    <t>'&lt;- unhide rows here if required</t>
  </si>
  <si>
    <t>Total No. Staff</t>
  </si>
  <si>
    <t>Department</t>
  </si>
  <si>
    <t>IDA Class</t>
  </si>
  <si>
    <t xml:space="preserve">No. Trainees in Department </t>
  </si>
  <si>
    <t>Class A</t>
  </si>
  <si>
    <t>Class B</t>
  </si>
  <si>
    <t>Class C</t>
  </si>
  <si>
    <t>Class D</t>
  </si>
  <si>
    <t>Training Costs</t>
  </si>
  <si>
    <t>1. Trainee Personnel Costs</t>
  </si>
  <si>
    <r>
      <t>Course/Module/ Programme title</t>
    </r>
    <r>
      <rPr>
        <sz val="10"/>
        <rFont val="Arial"/>
        <family val="2"/>
      </rPr>
      <t xml:space="preserve"> </t>
    </r>
    <r>
      <rPr>
        <sz val="9"/>
        <color rgb="FFFF0000"/>
        <rFont val="Arial"/>
        <family val="2"/>
      </rPr>
      <t>(autofills from Training Plan)</t>
    </r>
  </si>
  <si>
    <r>
      <t xml:space="preserve">Total Number of Staff Attending </t>
    </r>
    <r>
      <rPr>
        <sz val="9"/>
        <color rgb="FFFF0000"/>
        <rFont val="Arial"/>
        <family val="2"/>
      </rPr>
      <t>(autofills from Training Plan)</t>
    </r>
  </si>
  <si>
    <t xml:space="preserve">Enter course duration/no. training days  </t>
  </si>
  <si>
    <t xml:space="preserve">Enter average Staff trainee personnel costs </t>
  </si>
  <si>
    <t>Enter average travel expenses per staff trainee</t>
  </si>
  <si>
    <t>Total Staff Trainee Personnel Costs</t>
  </si>
  <si>
    <t>Total Staff Trainee Travel Expenses</t>
  </si>
  <si>
    <t>Total Staff Trainee Days</t>
  </si>
  <si>
    <t>Total No. Staff trainees</t>
  </si>
  <si>
    <t>Total training days</t>
  </si>
  <si>
    <t>Total Staff Trainee Salaries</t>
  </si>
  <si>
    <t>Total Travel Expenses</t>
  </si>
  <si>
    <t>2. Trainer Costs (External or Internal)</t>
  </si>
  <si>
    <t>External Training Provider</t>
  </si>
  <si>
    <t>Internal Training Provider</t>
  </si>
  <si>
    <r>
      <t xml:space="preserve">Course title </t>
    </r>
    <r>
      <rPr>
        <sz val="10"/>
        <color rgb="FFFF0000"/>
        <rFont val="Arial"/>
        <family val="2"/>
      </rPr>
      <t xml:space="preserve">(autofills from section 1 above) </t>
    </r>
  </si>
  <si>
    <t>Trainer name / firm</t>
  </si>
  <si>
    <t>Select Category</t>
  </si>
  <si>
    <t>Total cost of external course for duration of training programme</t>
  </si>
  <si>
    <t xml:space="preserve">Course duration: Total number of days </t>
  </si>
  <si>
    <t>Setup/ Delivery/ Evaluation days</t>
  </si>
  <si>
    <t>Internal Trainer's Personnel Costs</t>
  </si>
  <si>
    <t>Daily Trainer Personnel costs</t>
  </si>
  <si>
    <t>Internal Trainer Costs</t>
  </si>
  <si>
    <t>Total Eligible External Training Cost</t>
  </si>
  <si>
    <t>Total External Training Days</t>
  </si>
  <si>
    <t>Total Internal Training Days</t>
  </si>
  <si>
    <t>Total Internal Trainer Costs</t>
  </si>
  <si>
    <t>Total Ineligible External Training Cost</t>
  </si>
  <si>
    <t>3. Training Advisor Service and Contractors Staff Time in Training</t>
  </si>
  <si>
    <t>Type</t>
  </si>
  <si>
    <t>Consultant Name</t>
  </si>
  <si>
    <t>Enter Days</t>
  </si>
  <si>
    <t>Enter Fee/day</t>
  </si>
  <si>
    <t>Cost</t>
  </si>
  <si>
    <t>Total Days</t>
  </si>
  <si>
    <t>Total Cost</t>
  </si>
  <si>
    <t>4. Materials and Vouched Overheads Cost</t>
  </si>
  <si>
    <t>Item(s)</t>
  </si>
  <si>
    <t>Supplier</t>
  </si>
  <si>
    <t>Estimated Cost</t>
  </si>
  <si>
    <t>4. extra staff travel &amp; subsistence rows</t>
  </si>
  <si>
    <t>Explanatory Note</t>
  </si>
  <si>
    <t xml:space="preserve">(1) Trainee &amp; Internal Trainer Personnel Costs are those that are incurred in the participation and delivery of the training programme. </t>
  </si>
  <si>
    <t>Personnel Costs include Basic Salary + Employers PRSI + Employers Pension Contributions</t>
  </si>
  <si>
    <t>Employers PRSI must be levied on Basic Salary only and not include any bonus/performance related pay.</t>
  </si>
  <si>
    <t xml:space="preserve">Employers Pension Contributions where such contributions are in the terms in the Contract of Employment. </t>
  </si>
  <si>
    <t>Discretionary contributions such as pension top ups or AVCs are not eligible.</t>
  </si>
  <si>
    <t>Bonus/performance related pay is not an eligible cost.</t>
  </si>
  <si>
    <t>Personnel costs can be claimed based on the cost of available days or hours to the company:</t>
  </si>
  <si>
    <t>Available Days in the year = 231 (i.e. 365 less 104 weekend days, 10 public holidays, 20 days annual leave)</t>
  </si>
  <si>
    <t>Available Hours in the Day =  7.8</t>
  </si>
  <si>
    <t>Available hours in the year rounded to 1800</t>
  </si>
  <si>
    <t>Please note that agency staff that are contracted through external third party agencies are not eligible Trainees under an IDA Training Grant.</t>
  </si>
  <si>
    <t xml:space="preserve">(2) Travel is for both Trainee and Internal Trainer's Travel Costs. </t>
  </si>
  <si>
    <t>Eligible travel costs are Economy Flights, Rail Fares, Mileage €0.60/KM.</t>
  </si>
  <si>
    <t xml:space="preserve">(3) Vouched Expenses </t>
  </si>
  <si>
    <t>The following site specific costs are eligible overheads only:</t>
  </si>
  <si>
    <t>Rent</t>
  </si>
  <si>
    <t>Rates</t>
  </si>
  <si>
    <t>Utilities</t>
  </si>
  <si>
    <t>Insurance</t>
  </si>
  <si>
    <t>Property Management/Security Costs</t>
  </si>
  <si>
    <t>No other overheads costs other than those above will be eligible.</t>
  </si>
  <si>
    <t>The Overhead Allocation rate will be based on the following allocation basis:</t>
  </si>
  <si>
    <t>Number of Trainee Hours / Total Number of Available Hours for all Employees on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</si>
</sst>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#,##0.0"/>
    <numFmt numFmtId="169" formatCode="&quot;€&quot;#,##0"/>
    <numFmt numFmtId="170" formatCode="_-* #,##0_-;\-* #,##0_-;_-* &quot;-&quot;??_-;_-@_-"/>
    <numFmt numFmtId="171" formatCode="0.0%"/>
    <numFmt numFmtId="172" formatCode="_-&quot;€&quot;* #,##0_-;\-&quot;€&quot;* #,##0_-;_-&quot;€&quot;* &quot;-&quot;??_-;_-@_-"/>
    <numFmt numFmtId="173" formatCode="0.0"/>
    <numFmt numFmtId="174" formatCode="&quot;€&quot;#,##0.00;[Red]&quot;€&quot;#,##0.00"/>
    <numFmt numFmtId="175" formatCode="#,##0.00;[Red]#,##0.00"/>
    <numFmt numFmtId="176" formatCode="#,##0;[Red]#,##0"/>
    <numFmt numFmtId="177" formatCode="&quot;€&quot;#,##0.00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Verdana"/>
      <family val="2"/>
    </font>
    <font>
      <sz val="10"/>
      <name val="Verdana"/>
      <family val="2"/>
    </font>
    <font>
      <b/>
      <sz val="9"/>
      <color indexed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11"/>
      <color rgb="FFFA7D00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color rgb="FF0061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i/>
      <sz val="14"/>
      <color rgb="FF365F9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name val="Arial"/>
      <family val="2"/>
    </font>
    <font>
      <sz val="11"/>
      <color rgb="FF9C5700"/>
      <name val="Calibri"/>
      <family val="2"/>
      <scheme val="minor"/>
    </font>
    <font>
      <u/>
      <sz val="10"/>
      <color theme="11"/>
      <name val="Arial"/>
      <family val="2"/>
    </font>
    <font>
      <sz val="11"/>
      <color theme="1"/>
      <name val="Arial"/>
      <family val="2"/>
    </font>
    <font>
      <b/>
      <sz val="12"/>
      <color rgb="FFFA7D0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4"/>
      <color theme="0"/>
      <name val="Calibri"/>
      <family val="2"/>
      <scheme val="minor"/>
    </font>
    <font>
      <sz val="9"/>
      <color theme="0"/>
      <name val="Verdana"/>
      <family val="2"/>
    </font>
    <font>
      <i/>
      <sz val="11"/>
      <color theme="0"/>
      <name val="Calibri"/>
      <family val="2"/>
    </font>
    <font>
      <b/>
      <i/>
      <sz val="11"/>
      <color theme="0"/>
      <name val="Calibri"/>
      <family val="2"/>
    </font>
    <font>
      <u/>
      <sz val="10"/>
      <name val="Arial"/>
      <family val="2"/>
    </font>
    <font>
      <i/>
      <sz val="11"/>
      <name val="Calibri"/>
      <family val="2"/>
    </font>
    <font>
      <i/>
      <sz val="10"/>
      <color theme="0"/>
      <name val="Arial"/>
      <family val="2"/>
    </font>
    <font>
      <i/>
      <sz val="11"/>
      <color theme="0"/>
      <name val="Arial"/>
      <family val="2"/>
    </font>
    <font>
      <i/>
      <sz val="9"/>
      <color theme="0"/>
      <name val="Arial"/>
      <family val="2"/>
    </font>
    <font>
      <sz val="14"/>
      <color rgb="FF365F91"/>
      <name val="Calibri"/>
      <family val="2"/>
      <scheme val="minor"/>
    </font>
    <font>
      <i/>
      <sz val="24"/>
      <color rgb="FF365F91"/>
      <name val="Calibri"/>
      <family val="2"/>
      <scheme val="minor"/>
    </font>
    <font>
      <b/>
      <sz val="9"/>
      <color rgb="FFFA7D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u/>
      <sz val="10"/>
      <color theme="10"/>
      <name val="Arial"/>
      <family val="2"/>
    </font>
    <font>
      <b/>
      <sz val="7"/>
      <name val="Arial"/>
      <family val="2"/>
    </font>
    <font>
      <b/>
      <sz val="10"/>
      <color theme="9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2"/>
      <color rgb="FFC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</font>
    <font>
      <i/>
      <sz val="11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70C0"/>
      <name val="Arial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sz val="9"/>
      <color rgb="FFFF0000"/>
      <name val="Arial"/>
      <family val="2"/>
    </font>
    <font>
      <b/>
      <sz val="12"/>
      <color rgb="FFC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rgb="FF7F7F7F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auto="1"/>
      </right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auto="1"/>
      </bottom>
      <diagonal/>
    </border>
    <border>
      <left style="thin">
        <color rgb="FF7F7F7F"/>
      </left>
      <right style="thin">
        <color auto="1"/>
      </right>
      <top style="thin">
        <color indexed="64"/>
      </top>
      <bottom style="thin">
        <color rgb="FF7F7F7F"/>
      </bottom>
      <diagonal/>
    </border>
    <border>
      <left style="hair">
        <color indexed="64"/>
      </left>
      <right style="double">
        <color indexed="64"/>
      </right>
      <top/>
      <bottom style="hair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auto="1"/>
      </bottom>
      <diagonal/>
    </border>
  </borders>
  <cellStyleXfs count="7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4" fillId="25" borderId="16" applyNumberFormat="0" applyAlignment="0" applyProtection="0"/>
    <xf numFmtId="9" fontId="26" fillId="0" borderId="0" applyFont="0" applyFill="0" applyBorder="0" applyAlignment="0" applyProtection="0"/>
    <xf numFmtId="0" fontId="5" fillId="0" borderId="0"/>
    <xf numFmtId="0" fontId="37" fillId="27" borderId="0" applyNumberFormat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39" fillId="25" borderId="16" applyNumberFormat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28" borderId="0" applyNumberFormat="0" applyBorder="0" applyAlignment="0" applyProtection="0"/>
    <xf numFmtId="164" fontId="2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43" fillId="29" borderId="0" applyNumberFormat="0" applyBorder="0" applyAlignment="0" applyProtection="0"/>
    <xf numFmtId="165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</cellStyleXfs>
  <cellXfs count="450">
    <xf numFmtId="0" fontId="0" fillId="0" borderId="0" xfId="0"/>
    <xf numFmtId="0" fontId="40" fillId="0" borderId="0" xfId="0" applyFont="1"/>
    <xf numFmtId="0" fontId="32" fillId="0" borderId="0" xfId="0" applyFont="1" applyAlignment="1">
      <alignment horizontal="center" vertical="center"/>
    </xf>
    <xf numFmtId="0" fontId="45" fillId="0" borderId="0" xfId="49" applyFont="1" applyAlignment="1">
      <alignment vertical="center"/>
    </xf>
    <xf numFmtId="0" fontId="45" fillId="0" borderId="0" xfId="49" applyFont="1" applyAlignment="1">
      <alignment horizontal="center" vertical="center"/>
    </xf>
    <xf numFmtId="0" fontId="45" fillId="0" borderId="0" xfId="49" applyFont="1" applyAlignment="1">
      <alignment horizontal="center"/>
    </xf>
    <xf numFmtId="0" fontId="2" fillId="0" borderId="0" xfId="0" applyFont="1"/>
    <xf numFmtId="0" fontId="45" fillId="0" borderId="0" xfId="49" applyFont="1" applyAlignment="1">
      <alignment horizontal="right" vertical="center"/>
    </xf>
    <xf numFmtId="0" fontId="29" fillId="0" borderId="0" xfId="49" applyFont="1" applyAlignment="1">
      <alignment horizontal="center" vertical="center"/>
    </xf>
    <xf numFmtId="0" fontId="32" fillId="0" borderId="0" xfId="49" applyFont="1" applyAlignment="1">
      <alignment horizontal="center" vertical="center"/>
    </xf>
    <xf numFmtId="0" fontId="2" fillId="0" borderId="0" xfId="0" applyFont="1" applyAlignment="1">
      <alignment vertical="center"/>
    </xf>
    <xf numFmtId="0" fontId="33" fillId="0" borderId="0" xfId="49" applyFont="1" applyAlignment="1">
      <alignment vertical="center"/>
    </xf>
    <xf numFmtId="0" fontId="33" fillId="0" borderId="0" xfId="49" applyFont="1" applyAlignment="1">
      <alignment horizontal="center" vertical="center"/>
    </xf>
    <xf numFmtId="0" fontId="12" fillId="0" borderId="0" xfId="29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49" applyFont="1" applyAlignment="1">
      <alignment vertical="center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2" fillId="0" borderId="0" xfId="49" applyFont="1" applyAlignment="1">
      <alignment horizontal="right" vertical="center"/>
    </xf>
    <xf numFmtId="168" fontId="32" fillId="0" borderId="0" xfId="65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8" fillId="0" borderId="0" xfId="49" applyFont="1" applyAlignment="1">
      <alignment horizontal="center" vertical="center"/>
    </xf>
    <xf numFmtId="0" fontId="55" fillId="0" borderId="0" xfId="29" applyFont="1" applyAlignment="1">
      <alignment horizontal="center" vertical="center"/>
    </xf>
    <xf numFmtId="0" fontId="48" fillId="0" borderId="0" xfId="49" applyFont="1" applyAlignment="1">
      <alignment vertical="center"/>
    </xf>
    <xf numFmtId="0" fontId="55" fillId="0" borderId="0" xfId="29" applyFont="1" applyAlignment="1">
      <alignment horizontal="left" vertical="center"/>
    </xf>
    <xf numFmtId="0" fontId="55" fillId="0" borderId="0" xfId="29" applyFont="1" applyAlignment="1">
      <alignment horizontal="center"/>
    </xf>
    <xf numFmtId="0" fontId="55" fillId="0" borderId="0" xfId="29" applyFont="1"/>
    <xf numFmtId="0" fontId="48" fillId="0" borderId="0" xfId="49" applyFont="1" applyAlignment="1">
      <alignment horizontal="center"/>
    </xf>
    <xf numFmtId="0" fontId="56" fillId="0" borderId="0" xfId="29" applyFont="1" applyAlignment="1">
      <alignment horizontal="left" vertical="center"/>
    </xf>
    <xf numFmtId="0" fontId="55" fillId="0" borderId="0" xfId="29" applyFont="1" applyAlignment="1">
      <alignment vertical="center"/>
    </xf>
    <xf numFmtId="9" fontId="55" fillId="0" borderId="0" xfId="29" applyNumberFormat="1" applyFont="1" applyAlignment="1">
      <alignment horizontal="center" vertical="center"/>
    </xf>
    <xf numFmtId="0" fontId="56" fillId="0" borderId="0" xfId="29" applyFont="1" applyAlignment="1">
      <alignment vertical="center"/>
    </xf>
    <xf numFmtId="0" fontId="45" fillId="0" borderId="12" xfId="49" applyFont="1" applyBorder="1" applyAlignment="1" applyProtection="1">
      <alignment horizontal="center" vertical="center"/>
      <protection locked="0"/>
    </xf>
    <xf numFmtId="0" fontId="57" fillId="0" borderId="0" xfId="53" applyFont="1" applyAlignment="1" applyProtection="1">
      <alignment horizontal="center" vertical="center"/>
    </xf>
    <xf numFmtId="0" fontId="58" fillId="0" borderId="0" xfId="29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0" xfId="49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2" fillId="0" borderId="0" xfId="0" applyFont="1"/>
    <xf numFmtId="0" fontId="63" fillId="0" borderId="0" xfId="0" applyFont="1"/>
    <xf numFmtId="9" fontId="36" fillId="0" borderId="0" xfId="44" applyNumberFormat="1" applyFont="1" applyFill="1" applyBorder="1" applyAlignment="1" applyProtection="1">
      <alignment horizontal="left" vertical="center"/>
      <protection locked="0"/>
    </xf>
    <xf numFmtId="3" fontId="36" fillId="0" borderId="0" xfId="44" applyNumberFormat="1" applyFont="1" applyFill="1" applyBorder="1" applyAlignment="1" applyProtection="1">
      <alignment horizontal="left" vertical="center"/>
      <protection locked="0"/>
    </xf>
    <xf numFmtId="0" fontId="2" fillId="0" borderId="0" xfId="66"/>
    <xf numFmtId="0" fontId="4" fillId="0" borderId="0" xfId="66" applyFont="1" applyAlignment="1">
      <alignment vertical="center"/>
    </xf>
    <xf numFmtId="0" fontId="4" fillId="0" borderId="0" xfId="66" applyFont="1" applyAlignment="1">
      <alignment horizontal="center" vertical="center"/>
    </xf>
    <xf numFmtId="0" fontId="2" fillId="0" borderId="0" xfId="66" applyProtection="1">
      <protection locked="0"/>
    </xf>
    <xf numFmtId="0" fontId="6" fillId="0" borderId="0" xfId="66" applyFont="1" applyAlignment="1">
      <alignment vertical="center"/>
    </xf>
    <xf numFmtId="0" fontId="2" fillId="0" borderId="0" xfId="66" applyAlignment="1">
      <alignment vertical="center" wrapText="1"/>
    </xf>
    <xf numFmtId="0" fontId="2" fillId="0" borderId="0" xfId="66" applyAlignment="1">
      <alignment horizontal="center" vertical="center" wrapText="1"/>
    </xf>
    <xf numFmtId="0" fontId="2" fillId="0" borderId="0" xfId="66" applyAlignment="1" applyProtection="1">
      <alignment vertical="center" wrapText="1"/>
      <protection locked="0"/>
    </xf>
    <xf numFmtId="0" fontId="48" fillId="0" borderId="0" xfId="66" applyFont="1" applyAlignment="1">
      <alignment vertical="center"/>
    </xf>
    <xf numFmtId="0" fontId="48" fillId="0" borderId="0" xfId="66" applyFont="1" applyAlignment="1">
      <alignment vertical="center" wrapText="1"/>
    </xf>
    <xf numFmtId="0" fontId="48" fillId="0" borderId="0" xfId="66" applyFont="1" applyAlignment="1">
      <alignment horizontal="center" vertical="center" wrapText="1"/>
    </xf>
    <xf numFmtId="0" fontId="48" fillId="0" borderId="0" xfId="66" applyFont="1" applyAlignment="1" applyProtection="1">
      <alignment vertical="center" wrapText="1"/>
      <protection locked="0"/>
    </xf>
    <xf numFmtId="0" fontId="2" fillId="0" borderId="11" xfId="66" applyBorder="1"/>
    <xf numFmtId="0" fontId="32" fillId="0" borderId="0" xfId="66" applyFont="1" applyAlignment="1" applyProtection="1">
      <alignment vertical="center"/>
      <protection locked="0"/>
    </xf>
    <xf numFmtId="0" fontId="2" fillId="0" borderId="11" xfId="66" quotePrefix="1" applyBorder="1"/>
    <xf numFmtId="0" fontId="2" fillId="0" borderId="0" xfId="66" quotePrefix="1"/>
    <xf numFmtId="0" fontId="2" fillId="0" borderId="0" xfId="66" applyAlignment="1">
      <alignment horizontal="center" wrapText="1"/>
    </xf>
    <xf numFmtId="0" fontId="48" fillId="0" borderId="0" xfId="66" applyFont="1" applyAlignment="1" applyProtection="1">
      <alignment vertical="center"/>
      <protection locked="0"/>
    </xf>
    <xf numFmtId="0" fontId="2" fillId="0" borderId="0" xfId="66" applyAlignment="1">
      <alignment horizontal="left"/>
    </xf>
    <xf numFmtId="0" fontId="33" fillId="0" borderId="0" xfId="66" applyFont="1" applyAlignment="1">
      <alignment horizontal="center" vertical="center" wrapText="1"/>
    </xf>
    <xf numFmtId="0" fontId="32" fillId="0" borderId="0" xfId="66" applyFont="1" applyAlignment="1">
      <alignment horizontal="left" wrapText="1"/>
    </xf>
    <xf numFmtId="0" fontId="32" fillId="0" borderId="0" xfId="66" applyFont="1" applyAlignment="1">
      <alignment vertical="center"/>
    </xf>
    <xf numFmtId="0" fontId="32" fillId="0" borderId="0" xfId="66" applyFont="1" applyAlignment="1" applyProtection="1">
      <alignment horizontal="left" vertical="center"/>
      <protection locked="0"/>
    </xf>
    <xf numFmtId="0" fontId="35" fillId="0" borderId="0" xfId="66" applyFont="1" applyProtection="1">
      <protection locked="0"/>
    </xf>
    <xf numFmtId="0" fontId="32" fillId="0" borderId="0" xfId="66" applyFont="1" applyAlignment="1" applyProtection="1">
      <alignment wrapText="1"/>
      <protection locked="0"/>
    </xf>
    <xf numFmtId="0" fontId="42" fillId="0" borderId="0" xfId="66" applyFont="1" applyAlignment="1">
      <alignment vertical="center"/>
    </xf>
    <xf numFmtId="0" fontId="2" fillId="0" borderId="0" xfId="66" applyAlignment="1">
      <alignment vertical="center"/>
    </xf>
    <xf numFmtId="0" fontId="2" fillId="0" borderId="0" xfId="66" applyAlignment="1" applyProtection="1">
      <alignment vertical="center"/>
      <protection locked="0"/>
    </xf>
    <xf numFmtId="0" fontId="3" fillId="0" borderId="0" xfId="66" applyFont="1" applyAlignment="1" applyProtection="1">
      <alignment horizontal="left" vertical="center"/>
      <protection locked="0"/>
    </xf>
    <xf numFmtId="0" fontId="32" fillId="0" borderId="0" xfId="66" applyFont="1" applyAlignment="1" applyProtection="1">
      <alignment horizontal="center" wrapText="1"/>
      <protection locked="0"/>
    </xf>
    <xf numFmtId="0" fontId="32" fillId="0" borderId="0" xfId="66" applyFont="1" applyAlignment="1" applyProtection="1">
      <alignment horizontal="center"/>
      <protection locked="0"/>
    </xf>
    <xf numFmtId="0" fontId="2" fillId="0" borderId="0" xfId="66" applyAlignment="1">
      <alignment vertical="top" wrapText="1"/>
    </xf>
    <xf numFmtId="0" fontId="2" fillId="0" borderId="0" xfId="66" applyAlignment="1">
      <alignment horizontal="center" vertical="top" wrapText="1"/>
    </xf>
    <xf numFmtId="0" fontId="2" fillId="0" borderId="0" xfId="66" applyAlignment="1">
      <alignment vertical="top"/>
    </xf>
    <xf numFmtId="0" fontId="2" fillId="0" borderId="0" xfId="66" applyAlignment="1" applyProtection="1">
      <alignment vertical="top" wrapText="1"/>
      <protection locked="0"/>
    </xf>
    <xf numFmtId="0" fontId="2" fillId="0" borderId="0" xfId="66" applyAlignment="1" applyProtection="1">
      <alignment vertical="top"/>
      <protection locked="0"/>
    </xf>
    <xf numFmtId="0" fontId="2" fillId="0" borderId="11" xfId="66" quotePrefix="1" applyBorder="1" applyAlignment="1">
      <alignment vertical="top"/>
    </xf>
    <xf numFmtId="0" fontId="2" fillId="0" borderId="0" xfId="66" quotePrefix="1" applyAlignment="1">
      <alignment vertical="top"/>
    </xf>
    <xf numFmtId="0" fontId="32" fillId="0" borderId="0" xfId="66" applyFont="1" applyAlignment="1" applyProtection="1">
      <alignment vertical="top"/>
      <protection locked="0"/>
    </xf>
    <xf numFmtId="172" fontId="2" fillId="0" borderId="0" xfId="66" applyNumberFormat="1" applyProtection="1">
      <protection locked="0"/>
    </xf>
    <xf numFmtId="0" fontId="2" fillId="0" borderId="11" xfId="66" applyBorder="1" applyAlignment="1">
      <alignment vertical="center" wrapText="1"/>
    </xf>
    <xf numFmtId="0" fontId="24" fillId="0" borderId="0" xfId="66" applyFont="1"/>
    <xf numFmtId="0" fontId="24" fillId="0" borderId="0" xfId="66" applyFont="1" applyProtection="1">
      <protection locked="0"/>
    </xf>
    <xf numFmtId="0" fontId="27" fillId="0" borderId="0" xfId="66" applyFont="1" applyAlignment="1" applyProtection="1">
      <alignment wrapText="1"/>
      <protection locked="0"/>
    </xf>
    <xf numFmtId="0" fontId="69" fillId="0" borderId="0" xfId="66" applyFont="1"/>
    <xf numFmtId="0" fontId="69" fillId="0" borderId="0" xfId="66" applyFont="1" applyProtection="1">
      <protection locked="0"/>
    </xf>
    <xf numFmtId="0" fontId="68" fillId="0" borderId="0" xfId="66" applyFont="1" applyAlignment="1" applyProtection="1">
      <alignment wrapText="1"/>
      <protection locked="0"/>
    </xf>
    <xf numFmtId="9" fontId="70" fillId="0" borderId="0" xfId="44" applyNumberFormat="1" applyFont="1" applyFill="1" applyBorder="1" applyAlignment="1" applyProtection="1">
      <alignment horizontal="left" vertical="center"/>
      <protection locked="0"/>
    </xf>
    <xf numFmtId="3" fontId="70" fillId="0" borderId="0" xfId="44" applyNumberFormat="1" applyFont="1" applyFill="1" applyBorder="1" applyAlignment="1" applyProtection="1">
      <alignment horizontal="left" vertical="center"/>
      <protection locked="0"/>
    </xf>
    <xf numFmtId="0" fontId="2" fillId="0" borderId="0" xfId="66" applyAlignment="1">
      <alignment horizontal="center"/>
    </xf>
    <xf numFmtId="0" fontId="3" fillId="0" borderId="0" xfId="66" applyFont="1" applyAlignment="1">
      <alignment horizontal="left" vertical="center" wrapText="1"/>
    </xf>
    <xf numFmtId="0" fontId="29" fillId="0" borderId="0" xfId="66" applyFont="1" applyAlignment="1">
      <alignment vertical="center"/>
    </xf>
    <xf numFmtId="0" fontId="29" fillId="0" borderId="25" xfId="66" applyFont="1" applyBorder="1" applyAlignment="1">
      <alignment vertical="center"/>
    </xf>
    <xf numFmtId="0" fontId="3" fillId="0" borderId="0" xfId="66" quotePrefix="1" applyFont="1" applyAlignment="1">
      <alignment horizontal="left" vertical="center"/>
    </xf>
    <xf numFmtId="0" fontId="2" fillId="0" borderId="0" xfId="66" applyAlignment="1">
      <alignment wrapText="1"/>
    </xf>
    <xf numFmtId="0" fontId="29" fillId="0" borderId="0" xfId="66" applyFont="1"/>
    <xf numFmtId="0" fontId="28" fillId="0" borderId="0" xfId="66" applyFont="1"/>
    <xf numFmtId="0" fontId="54" fillId="0" borderId="0" xfId="66" applyFont="1" applyAlignment="1">
      <alignment vertical="center"/>
    </xf>
    <xf numFmtId="0" fontId="28" fillId="0" borderId="0" xfId="66" applyFont="1" applyAlignment="1">
      <alignment vertical="center"/>
    </xf>
    <xf numFmtId="0" fontId="28" fillId="0" borderId="0" xfId="66" applyFont="1" applyAlignment="1">
      <alignment vertical="top"/>
    </xf>
    <xf numFmtId="0" fontId="28" fillId="0" borderId="25" xfId="66" applyFont="1" applyBorder="1" applyAlignment="1">
      <alignment vertical="center"/>
    </xf>
    <xf numFmtId="0" fontId="28" fillId="0" borderId="10" xfId="66" applyFont="1" applyBorder="1" applyAlignment="1">
      <alignment vertical="center"/>
    </xf>
    <xf numFmtId="0" fontId="28" fillId="0" borderId="0" xfId="66" applyFont="1" applyAlignment="1">
      <alignment horizontal="center"/>
    </xf>
    <xf numFmtId="0" fontId="28" fillId="0" borderId="25" xfId="66" applyFont="1" applyBorder="1"/>
    <xf numFmtId="172" fontId="34" fillId="0" borderId="0" xfId="44" applyNumberFormat="1" applyFill="1" applyBorder="1" applyAlignment="1">
      <alignment vertical="center"/>
    </xf>
    <xf numFmtId="0" fontId="66" fillId="0" borderId="0" xfId="66" applyFont="1"/>
    <xf numFmtId="0" fontId="61" fillId="0" borderId="0" xfId="66" applyFont="1"/>
    <xf numFmtId="0" fontId="71" fillId="0" borderId="0" xfId="69" applyFill="1" applyAlignment="1">
      <alignment horizontal="right"/>
    </xf>
    <xf numFmtId="0" fontId="45" fillId="0" borderId="24" xfId="49" applyFont="1" applyBorder="1" applyAlignment="1" applyProtection="1">
      <alignment horizontal="center" vertical="center"/>
      <protection locked="0"/>
    </xf>
    <xf numFmtId="0" fontId="72" fillId="0" borderId="0" xfId="66" applyFont="1" applyAlignment="1">
      <alignment horizontal="center" vertical="center"/>
    </xf>
    <xf numFmtId="0" fontId="67" fillId="0" borderId="0" xfId="66" applyFont="1"/>
    <xf numFmtId="4" fontId="2" fillId="26" borderId="12" xfId="28" applyNumberFormat="1" applyFill="1" applyBorder="1" applyAlignment="1" applyProtection="1">
      <alignment horizontal="center" vertical="center" wrapText="1"/>
    </xf>
    <xf numFmtId="4" fontId="2" fillId="26" borderId="12" xfId="28" applyNumberFormat="1" applyFill="1" applyBorder="1" applyAlignment="1" applyProtection="1">
      <alignment horizontal="center" vertical="center" wrapText="1"/>
      <protection locked="0"/>
    </xf>
    <xf numFmtId="3" fontId="2" fillId="26" borderId="12" xfId="28" applyNumberFormat="1" applyFill="1" applyBorder="1" applyAlignment="1" applyProtection="1">
      <alignment horizontal="center" vertical="center" wrapText="1"/>
      <protection locked="0"/>
    </xf>
    <xf numFmtId="0" fontId="24" fillId="0" borderId="24" xfId="66" applyFont="1" applyBorder="1" applyAlignment="1">
      <alignment horizontal="center" vertical="center" wrapText="1"/>
    </xf>
    <xf numFmtId="0" fontId="31" fillId="0" borderId="0" xfId="43" applyFont="1" applyFill="1" applyBorder="1" applyProtection="1">
      <protection locked="0"/>
    </xf>
    <xf numFmtId="0" fontId="31" fillId="0" borderId="0" xfId="43" applyFont="1" applyFill="1" applyBorder="1" applyAlignment="1" applyProtection="1">
      <alignment vertical="top"/>
      <protection locked="0"/>
    </xf>
    <xf numFmtId="0" fontId="31" fillId="0" borderId="0" xfId="43" applyFont="1" applyFill="1" applyBorder="1" applyAlignment="1" applyProtection="1">
      <alignment vertical="center"/>
      <protection locked="0"/>
    </xf>
    <xf numFmtId="0" fontId="34" fillId="0" borderId="0" xfId="44" applyFill="1" applyBorder="1" applyAlignment="1">
      <alignment horizontal="center" vertical="center" wrapText="1"/>
    </xf>
    <xf numFmtId="0" fontId="36" fillId="0" borderId="0" xfId="66" applyFont="1" applyAlignment="1">
      <alignment horizontal="center" vertical="center"/>
    </xf>
    <xf numFmtId="0" fontId="74" fillId="0" borderId="0" xfId="66" quotePrefix="1" applyFont="1" applyAlignment="1">
      <alignment horizontal="left" vertical="center"/>
    </xf>
    <xf numFmtId="173" fontId="2" fillId="0" borderId="12" xfId="55" applyNumberFormat="1" applyBorder="1" applyAlignment="1" applyProtection="1">
      <alignment horizontal="center" vertical="center" wrapText="1"/>
      <protection locked="0"/>
    </xf>
    <xf numFmtId="0" fontId="37" fillId="0" borderId="0" xfId="47" applyFill="1" applyBorder="1" applyAlignment="1">
      <alignment horizontal="center" vertical="center" wrapText="1"/>
    </xf>
    <xf numFmtId="172" fontId="37" fillId="0" borderId="0" xfId="55" applyNumberFormat="1" applyFont="1" applyFill="1" applyBorder="1" applyAlignment="1" applyProtection="1">
      <alignment horizontal="center"/>
      <protection locked="0"/>
    </xf>
    <xf numFmtId="0" fontId="37" fillId="0" borderId="0" xfId="47" applyFill="1" applyBorder="1" applyAlignment="1" applyProtection="1">
      <alignment horizontal="center"/>
      <protection locked="0"/>
    </xf>
    <xf numFmtId="170" fontId="37" fillId="0" borderId="0" xfId="47" applyNumberFormat="1" applyFill="1" applyBorder="1" applyAlignment="1" applyProtection="1">
      <alignment vertical="center" wrapText="1"/>
      <protection locked="0"/>
    </xf>
    <xf numFmtId="172" fontId="34" fillId="0" borderId="0" xfId="55" applyNumberFormat="1" applyFont="1" applyFill="1" applyBorder="1" applyAlignment="1">
      <alignment vertical="center" wrapText="1"/>
    </xf>
    <xf numFmtId="0" fontId="3" fillId="0" borderId="0" xfId="66" applyFont="1" applyAlignment="1">
      <alignment horizontal="center"/>
    </xf>
    <xf numFmtId="0" fontId="48" fillId="0" borderId="0" xfId="66" applyFont="1" applyAlignment="1">
      <alignment horizontal="center" vertical="center"/>
    </xf>
    <xf numFmtId="0" fontId="37" fillId="0" borderId="0" xfId="55" applyNumberFormat="1" applyFont="1" applyFill="1" applyBorder="1" applyAlignment="1" applyProtection="1">
      <alignment horizontal="center"/>
      <protection locked="0"/>
    </xf>
    <xf numFmtId="172" fontId="37" fillId="0" borderId="0" xfId="47" applyNumberFormat="1" applyFill="1" applyBorder="1" applyAlignment="1" applyProtection="1">
      <alignment horizontal="center"/>
      <protection locked="0"/>
    </xf>
    <xf numFmtId="0" fontId="2" fillId="32" borderId="29" xfId="66" applyFill="1" applyBorder="1"/>
    <xf numFmtId="0" fontId="2" fillId="0" borderId="30" xfId="66" applyBorder="1"/>
    <xf numFmtId="0" fontId="2" fillId="32" borderId="12" xfId="66" applyFill="1" applyBorder="1"/>
    <xf numFmtId="0" fontId="2" fillId="0" borderId="29" xfId="66" applyBorder="1"/>
    <xf numFmtId="0" fontId="2" fillId="0" borderId="12" xfId="66" applyBorder="1"/>
    <xf numFmtId="0" fontId="2" fillId="0" borderId="19" xfId="28" applyNumberFormat="1" applyBorder="1" applyAlignment="1" applyProtection="1">
      <alignment horizontal="left" vertical="center" wrapText="1"/>
    </xf>
    <xf numFmtId="0" fontId="24" fillId="0" borderId="31" xfId="66" applyFont="1" applyBorder="1" applyAlignment="1">
      <alignment horizontal="center" vertical="center" wrapText="1"/>
    </xf>
    <xf numFmtId="0" fontId="24" fillId="0" borderId="11" xfId="66" applyFont="1" applyBorder="1"/>
    <xf numFmtId="0" fontId="24" fillId="0" borderId="11" xfId="66" applyFont="1" applyBorder="1" applyAlignment="1">
      <alignment horizontal="center" vertical="center"/>
    </xf>
    <xf numFmtId="2" fontId="2" fillId="26" borderId="15" xfId="28" applyNumberFormat="1" applyFill="1" applyBorder="1" applyAlignment="1" applyProtection="1">
      <alignment horizontal="center" vertical="center" wrapText="1"/>
      <protection locked="0"/>
    </xf>
    <xf numFmtId="2" fontId="2" fillId="26" borderId="33" xfId="28" applyNumberFormat="1" applyFill="1" applyBorder="1" applyAlignment="1" applyProtection="1">
      <alignment horizontal="center" vertical="center" wrapText="1"/>
    </xf>
    <xf numFmtId="2" fontId="2" fillId="26" borderId="35" xfId="28" applyNumberFormat="1" applyFill="1" applyBorder="1" applyAlignment="1" applyProtection="1">
      <alignment horizontal="center" vertical="center" wrapText="1"/>
    </xf>
    <xf numFmtId="4" fontId="2" fillId="26" borderId="34" xfId="28" applyNumberFormat="1" applyFill="1" applyBorder="1" applyAlignment="1" applyProtection="1">
      <alignment horizontal="center" vertical="center" wrapText="1"/>
      <protection locked="0"/>
    </xf>
    <xf numFmtId="4" fontId="2" fillId="26" borderId="32" xfId="28" applyNumberFormat="1" applyFill="1" applyBorder="1" applyAlignment="1" applyProtection="1">
      <alignment horizontal="center" vertical="center" wrapText="1"/>
      <protection locked="0"/>
    </xf>
    <xf numFmtId="2" fontId="2" fillId="34" borderId="15" xfId="28" applyNumberFormat="1" applyFill="1" applyBorder="1" applyAlignment="1" applyProtection="1">
      <alignment horizontal="center" vertical="center" wrapText="1"/>
      <protection locked="0"/>
    </xf>
    <xf numFmtId="4" fontId="2" fillId="34" borderId="12" xfId="28" applyNumberFormat="1" applyFill="1" applyBorder="1" applyAlignment="1" applyProtection="1">
      <alignment horizontal="center" vertical="center" wrapText="1"/>
      <protection locked="0"/>
    </xf>
    <xf numFmtId="4" fontId="2" fillId="34" borderId="12" xfId="28" applyNumberFormat="1" applyFill="1" applyBorder="1" applyAlignment="1" applyProtection="1">
      <alignment horizontal="center" vertical="center" wrapText="1"/>
    </xf>
    <xf numFmtId="0" fontId="24" fillId="0" borderId="35" xfId="66" applyFont="1" applyBorder="1" applyAlignment="1">
      <alignment horizontal="center" vertical="center" wrapText="1"/>
    </xf>
    <xf numFmtId="0" fontId="64" fillId="0" borderId="0" xfId="44" applyFont="1" applyFill="1" applyBorder="1" applyAlignment="1">
      <alignment horizontal="right" vertical="center"/>
    </xf>
    <xf numFmtId="0" fontId="64" fillId="0" borderId="10" xfId="44" applyFont="1" applyFill="1" applyBorder="1" applyAlignment="1">
      <alignment horizontal="right" vertical="center"/>
    </xf>
    <xf numFmtId="0" fontId="38" fillId="0" borderId="10" xfId="44" applyFont="1" applyFill="1" applyBorder="1" applyAlignment="1">
      <alignment horizontal="right" vertical="center"/>
    </xf>
    <xf numFmtId="0" fontId="24" fillId="0" borderId="28" xfId="66" applyFont="1" applyBorder="1" applyAlignment="1">
      <alignment horizontal="center" vertical="center"/>
    </xf>
    <xf numFmtId="0" fontId="24" fillId="0" borderId="24" xfId="66" applyFont="1" applyBorder="1" applyAlignment="1">
      <alignment horizontal="center" vertical="center"/>
    </xf>
    <xf numFmtId="0" fontId="2" fillId="0" borderId="19" xfId="66" applyBorder="1" applyAlignment="1" applyProtection="1">
      <alignment vertical="center" wrapText="1"/>
      <protection locked="0"/>
    </xf>
    <xf numFmtId="0" fontId="2" fillId="0" borderId="15" xfId="66" applyBorder="1" applyAlignment="1" applyProtection="1">
      <alignment vertical="center" wrapText="1"/>
      <protection locked="0"/>
    </xf>
    <xf numFmtId="0" fontId="2" fillId="0" borderId="13" xfId="66" applyBorder="1" applyAlignment="1" applyProtection="1">
      <alignment vertical="center" wrapText="1"/>
      <protection locked="0"/>
    </xf>
    <xf numFmtId="0" fontId="2" fillId="0" borderId="0" xfId="66" applyAlignment="1">
      <alignment horizontal="left" wrapText="1"/>
    </xf>
    <xf numFmtId="4" fontId="2" fillId="0" borderId="40" xfId="66" applyNumberFormat="1" applyBorder="1" applyAlignment="1">
      <alignment wrapText="1"/>
    </xf>
    <xf numFmtId="168" fontId="2" fillId="0" borderId="0" xfId="65" applyNumberFormat="1" applyFont="1" applyBorder="1" applyAlignment="1">
      <alignment horizontal="right" vertical="center" wrapText="1"/>
    </xf>
    <xf numFmtId="0" fontId="2" fillId="0" borderId="40" xfId="66" applyBorder="1" applyAlignment="1">
      <alignment horizontal="left" vertical="center" wrapText="1"/>
    </xf>
    <xf numFmtId="0" fontId="2" fillId="0" borderId="0" xfId="66" applyAlignment="1">
      <alignment horizontal="left" vertical="center" wrapText="1"/>
    </xf>
    <xf numFmtId="4" fontId="38" fillId="0" borderId="0" xfId="44" applyNumberFormat="1" applyFont="1" applyFill="1" applyBorder="1" applyAlignment="1">
      <alignment horizontal="center" vertical="center"/>
    </xf>
    <xf numFmtId="172" fontId="0" fillId="0" borderId="0" xfId="55" applyNumberFormat="1" applyFont="1" applyFill="1" applyBorder="1" applyAlignment="1">
      <alignment horizontal="center" vertical="center" wrapText="1"/>
    </xf>
    <xf numFmtId="0" fontId="65" fillId="33" borderId="34" xfId="66" applyFont="1" applyFill="1" applyBorder="1" applyAlignment="1">
      <alignment horizontal="center" vertical="center" wrapText="1"/>
    </xf>
    <xf numFmtId="0" fontId="65" fillId="33" borderId="35" xfId="66" applyFont="1" applyFill="1" applyBorder="1" applyAlignment="1">
      <alignment horizontal="center" vertical="center" wrapText="1"/>
    </xf>
    <xf numFmtId="0" fontId="24" fillId="0" borderId="27" xfId="66" applyFont="1" applyBorder="1"/>
    <xf numFmtId="0" fontId="24" fillId="0" borderId="30" xfId="66" applyFont="1" applyBorder="1"/>
    <xf numFmtId="9" fontId="46" fillId="0" borderId="0" xfId="64" applyFont="1" applyFill="1" applyBorder="1" applyAlignment="1">
      <alignment horizontal="center" vertical="center"/>
    </xf>
    <xf numFmtId="9" fontId="46" fillId="0" borderId="0" xfId="50" applyNumberFormat="1" applyFont="1" applyFill="1" applyBorder="1" applyAlignment="1">
      <alignment horizontal="center" vertical="center"/>
    </xf>
    <xf numFmtId="171" fontId="46" fillId="0" borderId="0" xfId="50" applyNumberFormat="1" applyFont="1" applyFill="1" applyBorder="1" applyAlignment="1">
      <alignment horizontal="center" vertical="center"/>
    </xf>
    <xf numFmtId="171" fontId="46" fillId="0" borderId="11" xfId="50" applyNumberFormat="1" applyFont="1" applyFill="1" applyBorder="1" applyAlignment="1">
      <alignment horizontal="center" vertical="center"/>
    </xf>
    <xf numFmtId="169" fontId="46" fillId="0" borderId="0" xfId="50" applyNumberFormat="1" applyFont="1" applyFill="1" applyBorder="1" applyAlignment="1">
      <alignment horizontal="center" vertical="center"/>
    </xf>
    <xf numFmtId="169" fontId="46" fillId="0" borderId="11" xfId="50" applyNumberFormat="1" applyFont="1" applyFill="1" applyBorder="1" applyAlignment="1">
      <alignment horizontal="center" vertical="center"/>
    </xf>
    <xf numFmtId="175" fontId="76" fillId="0" borderId="20" xfId="50" applyNumberFormat="1" applyFont="1" applyFill="1" applyBorder="1" applyAlignment="1">
      <alignment horizontal="center" vertical="center"/>
    </xf>
    <xf numFmtId="175" fontId="77" fillId="0" borderId="36" xfId="50" applyNumberFormat="1" applyFont="1" applyFill="1" applyBorder="1" applyAlignment="1">
      <alignment horizontal="center" vertical="center"/>
    </xf>
    <xf numFmtId="0" fontId="33" fillId="0" borderId="0" xfId="46" applyFont="1"/>
    <xf numFmtId="0" fontId="39" fillId="0" borderId="0" xfId="50" applyFill="1" applyBorder="1" applyAlignment="1">
      <alignment horizontal="left"/>
    </xf>
    <xf numFmtId="0" fontId="39" fillId="0" borderId="0" xfId="50" applyFill="1" applyBorder="1"/>
    <xf numFmtId="0" fontId="37" fillId="0" borderId="0" xfId="47" applyFill="1" applyBorder="1" applyAlignment="1">
      <alignment horizontal="left"/>
    </xf>
    <xf numFmtId="0" fontId="37" fillId="0" borderId="0" xfId="47" applyFill="1" applyBorder="1"/>
    <xf numFmtId="175" fontId="78" fillId="25" borderId="17" xfId="50" applyNumberFormat="1" applyFont="1" applyBorder="1" applyAlignment="1">
      <alignment horizontal="center" vertical="center"/>
    </xf>
    <xf numFmtId="175" fontId="25" fillId="25" borderId="20" xfId="50" applyNumberFormat="1" applyFont="1" applyBorder="1" applyAlignment="1">
      <alignment horizontal="center" vertical="center"/>
    </xf>
    <xf numFmtId="0" fontId="2" fillId="0" borderId="12" xfId="66" applyBorder="1" applyAlignment="1" applyProtection="1">
      <alignment horizontal="left" vertical="center" wrapText="1"/>
      <protection locked="0"/>
    </xf>
    <xf numFmtId="2" fontId="2" fillId="0" borderId="12" xfId="66" applyNumberFormat="1" applyBorder="1" applyAlignment="1" applyProtection="1">
      <alignment horizontal="right" vertical="center" wrapText="1"/>
      <protection locked="0"/>
    </xf>
    <xf numFmtId="0" fontId="49" fillId="0" borderId="10" xfId="49" applyFont="1" applyBorder="1" applyAlignment="1">
      <alignment horizontal="center" vertical="center" wrapText="1"/>
    </xf>
    <xf numFmtId="0" fontId="65" fillId="33" borderId="45" xfId="49" applyFont="1" applyFill="1" applyBorder="1" applyAlignment="1">
      <alignment horizontal="center" vertical="center" wrapText="1"/>
    </xf>
    <xf numFmtId="0" fontId="2" fillId="0" borderId="11" xfId="49" applyFont="1" applyBorder="1" applyAlignment="1">
      <alignment vertical="center"/>
    </xf>
    <xf numFmtId="171" fontId="78" fillId="0" borderId="47" xfId="50" applyNumberFormat="1" applyFont="1" applyFill="1" applyBorder="1" applyAlignment="1">
      <alignment horizontal="center" vertical="center"/>
    </xf>
    <xf numFmtId="169" fontId="78" fillId="0" borderId="46" xfId="50" quotePrefix="1" applyNumberFormat="1" applyFont="1" applyFill="1" applyBorder="1" applyAlignment="1">
      <alignment horizontal="center" vertical="center"/>
    </xf>
    <xf numFmtId="0" fontId="38" fillId="0" borderId="0" xfId="44" applyFont="1" applyFill="1" applyBorder="1" applyAlignment="1">
      <alignment horizontal="right" vertical="center"/>
    </xf>
    <xf numFmtId="3" fontId="38" fillId="0" borderId="0" xfId="44" applyNumberFormat="1" applyFont="1" applyFill="1" applyBorder="1" applyAlignment="1">
      <alignment horizontal="center" vertical="center"/>
    </xf>
    <xf numFmtId="4" fontId="38" fillId="0" borderId="0" xfId="44" applyNumberFormat="1" applyFont="1" applyFill="1" applyBorder="1" applyAlignment="1">
      <alignment vertical="center"/>
    </xf>
    <xf numFmtId="0" fontId="0" fillId="26" borderId="0" xfId="0" applyFill="1"/>
    <xf numFmtId="0" fontId="42" fillId="26" borderId="0" xfId="0" applyFont="1" applyFill="1"/>
    <xf numFmtId="0" fontId="35" fillId="26" borderId="0" xfId="0" applyFont="1" applyFill="1"/>
    <xf numFmtId="0" fontId="0" fillId="26" borderId="11" xfId="0" applyFill="1" applyBorder="1"/>
    <xf numFmtId="0" fontId="28" fillId="0" borderId="21" xfId="66" applyFont="1" applyBorder="1" applyAlignment="1">
      <alignment vertical="center"/>
    </xf>
    <xf numFmtId="0" fontId="24" fillId="0" borderId="49" xfId="66" applyFont="1" applyBorder="1" applyAlignment="1">
      <alignment vertical="center" wrapText="1"/>
    </xf>
    <xf numFmtId="176" fontId="2" fillId="0" borderId="23" xfId="50" applyNumberFormat="1" applyFont="1" applyFill="1" applyBorder="1" applyAlignment="1">
      <alignment horizontal="center" vertical="center"/>
    </xf>
    <xf numFmtId="176" fontId="2" fillId="0" borderId="50" xfId="50" applyNumberFormat="1" applyFont="1" applyFill="1" applyBorder="1" applyAlignment="1">
      <alignment horizontal="center" vertical="center"/>
    </xf>
    <xf numFmtId="176" fontId="2" fillId="0" borderId="52" xfId="50" applyNumberFormat="1" applyFont="1" applyFill="1" applyBorder="1" applyAlignment="1">
      <alignment horizontal="center" vertical="center"/>
    </xf>
    <xf numFmtId="176" fontId="2" fillId="0" borderId="15" xfId="50" applyNumberFormat="1" applyFont="1" applyFill="1" applyBorder="1" applyAlignment="1">
      <alignment horizontal="center" vertical="center"/>
    </xf>
    <xf numFmtId="176" fontId="2" fillId="0" borderId="27" xfId="50" applyNumberFormat="1" applyFont="1" applyFill="1" applyBorder="1" applyAlignment="1">
      <alignment horizontal="center" vertical="center"/>
    </xf>
    <xf numFmtId="176" fontId="2" fillId="0" borderId="51" xfId="50" applyNumberFormat="1" applyFont="1" applyFill="1" applyBorder="1" applyAlignment="1">
      <alignment horizontal="center" vertical="center"/>
    </xf>
    <xf numFmtId="176" fontId="2" fillId="0" borderId="19" xfId="50" applyNumberFormat="1" applyFont="1" applyFill="1" applyBorder="1" applyAlignment="1">
      <alignment horizontal="center" vertical="center"/>
    </xf>
    <xf numFmtId="176" fontId="2" fillId="0" borderId="49" xfId="50" applyNumberFormat="1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67" fillId="26" borderId="0" xfId="0" quotePrefix="1" applyFont="1" applyFill="1"/>
    <xf numFmtId="1" fontId="2" fillId="0" borderId="12" xfId="28" applyNumberFormat="1" applyFont="1" applyBorder="1" applyAlignment="1" applyProtection="1">
      <alignment vertical="center" wrapText="1"/>
      <protection locked="0"/>
    </xf>
    <xf numFmtId="49" fontId="2" fillId="0" borderId="15" xfId="28" applyNumberFormat="1" applyFont="1" applyBorder="1" applyAlignment="1" applyProtection="1">
      <alignment vertical="center" wrapText="1"/>
      <protection locked="0"/>
    </xf>
    <xf numFmtId="49" fontId="2" fillId="0" borderId="12" xfId="28" applyNumberFormat="1" applyFont="1" applyBorder="1" applyAlignment="1" applyProtection="1">
      <alignment vertical="center" wrapText="1"/>
      <protection locked="0"/>
    </xf>
    <xf numFmtId="49" fontId="2" fillId="0" borderId="19" xfId="28" applyNumberFormat="1" applyFont="1" applyBorder="1" applyAlignment="1" applyProtection="1">
      <alignment vertical="center" wrapText="1"/>
      <protection locked="0"/>
    </xf>
    <xf numFmtId="1" fontId="0" fillId="26" borderId="0" xfId="0" applyNumberFormat="1" applyFill="1"/>
    <xf numFmtId="0" fontId="2" fillId="26" borderId="0" xfId="0" applyFont="1" applyFill="1"/>
    <xf numFmtId="0" fontId="67" fillId="26" borderId="0" xfId="0" applyFont="1" applyFill="1"/>
    <xf numFmtId="0" fontId="0" fillId="26" borderId="40" xfId="0" applyFill="1" applyBorder="1"/>
    <xf numFmtId="0" fontId="0" fillId="26" borderId="54" xfId="0" applyFill="1" applyBorder="1"/>
    <xf numFmtId="0" fontId="0" fillId="32" borderId="54" xfId="0" applyFill="1" applyBorder="1"/>
    <xf numFmtId="49" fontId="2" fillId="0" borderId="54" xfId="28" applyNumberFormat="1" applyFont="1" applyBorder="1" applyAlignment="1" applyProtection="1">
      <alignment vertical="center" wrapText="1"/>
      <protection locked="0"/>
    </xf>
    <xf numFmtId="0" fontId="0" fillId="32" borderId="55" xfId="0" applyFill="1" applyBorder="1"/>
    <xf numFmtId="1" fontId="2" fillId="0" borderId="55" xfId="28" applyNumberFormat="1" applyFont="1" applyBorder="1" applyAlignment="1" applyProtection="1">
      <alignment vertical="center" wrapText="1"/>
      <protection locked="0"/>
    </xf>
    <xf numFmtId="0" fontId="0" fillId="26" borderId="10" xfId="0" applyFill="1" applyBorder="1"/>
    <xf numFmtId="1" fontId="2" fillId="0" borderId="54" xfId="28" applyNumberFormat="1" applyFont="1" applyBorder="1" applyAlignment="1" applyProtection="1">
      <alignment vertical="center" wrapText="1"/>
      <protection locked="0"/>
    </xf>
    <xf numFmtId="0" fontId="2" fillId="0" borderId="55" xfId="28" applyNumberFormat="1" applyFont="1" applyBorder="1" applyAlignment="1" applyProtection="1">
      <alignment vertical="center" wrapText="1"/>
      <protection locked="0"/>
    </xf>
    <xf numFmtId="0" fontId="0" fillId="26" borderId="59" xfId="0" applyFill="1" applyBorder="1"/>
    <xf numFmtId="0" fontId="2" fillId="26" borderId="60" xfId="0" applyFont="1" applyFill="1" applyBorder="1"/>
    <xf numFmtId="0" fontId="2" fillId="26" borderId="61" xfId="0" applyFont="1" applyFill="1" applyBorder="1" applyAlignment="1">
      <alignment horizontal="center"/>
    </xf>
    <xf numFmtId="0" fontId="2" fillId="26" borderId="10" xfId="0" applyFont="1" applyFill="1" applyBorder="1" applyAlignment="1">
      <alignment horizontal="center"/>
    </xf>
    <xf numFmtId="0" fontId="2" fillId="26" borderId="62" xfId="0" applyFont="1" applyFill="1" applyBorder="1"/>
    <xf numFmtId="0" fontId="2" fillId="26" borderId="64" xfId="0" applyFont="1" applyFill="1" applyBorder="1" applyAlignment="1">
      <alignment horizontal="center"/>
    </xf>
    <xf numFmtId="0" fontId="2" fillId="26" borderId="63" xfId="0" applyFont="1" applyFill="1" applyBorder="1" applyAlignment="1">
      <alignment horizontal="center"/>
    </xf>
    <xf numFmtId="0" fontId="33" fillId="0" borderId="0" xfId="49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85" fillId="0" borderId="0" xfId="49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3" fillId="0" borderId="0" xfId="49" applyFont="1"/>
    <xf numFmtId="0" fontId="85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169" fontId="25" fillId="0" borderId="0" xfId="50" quotePrefix="1" applyNumberFormat="1" applyFont="1" applyFill="1" applyBorder="1" applyAlignment="1">
      <alignment horizontal="center" vertical="center"/>
    </xf>
    <xf numFmtId="169" fontId="25" fillId="0" borderId="0" xfId="50" applyNumberFormat="1" applyFont="1" applyFill="1" applyBorder="1" applyAlignment="1">
      <alignment horizontal="center" vertical="center"/>
    </xf>
    <xf numFmtId="0" fontId="85" fillId="0" borderId="0" xfId="49" applyFont="1" applyAlignment="1">
      <alignment vertical="center"/>
    </xf>
    <xf numFmtId="0" fontId="86" fillId="0" borderId="0" xfId="0" applyFont="1" applyAlignment="1">
      <alignment horizontal="center" vertical="center"/>
    </xf>
    <xf numFmtId="0" fontId="24" fillId="0" borderId="66" xfId="49" applyFont="1" applyBorder="1" applyAlignment="1">
      <alignment vertical="center"/>
    </xf>
    <xf numFmtId="0" fontId="24" fillId="0" borderId="46" xfId="49" applyFont="1" applyBorder="1" applyAlignment="1">
      <alignment vertical="center"/>
    </xf>
    <xf numFmtId="0" fontId="33" fillId="0" borderId="71" xfId="49" applyFont="1" applyBorder="1" applyAlignment="1">
      <alignment vertical="center"/>
    </xf>
    <xf numFmtId="0" fontId="2" fillId="0" borderId="71" xfId="0" applyFont="1" applyBorder="1"/>
    <xf numFmtId="0" fontId="33" fillId="0" borderId="71" xfId="49" applyFont="1" applyBorder="1" applyAlignment="1">
      <alignment horizontal="center" vertical="center"/>
    </xf>
    <xf numFmtId="0" fontId="81" fillId="0" borderId="46" xfId="29" applyFont="1" applyBorder="1" applyAlignment="1">
      <alignment horizontal="center" vertical="center" wrapText="1"/>
    </xf>
    <xf numFmtId="0" fontId="84" fillId="0" borderId="46" xfId="29" applyFont="1" applyBorder="1" applyAlignment="1">
      <alignment horizontal="center" vertical="center" wrapText="1"/>
    </xf>
    <xf numFmtId="0" fontId="36" fillId="0" borderId="46" xfId="49" applyFont="1" applyBorder="1" applyAlignment="1">
      <alignment horizontal="center" vertical="center" wrapText="1"/>
    </xf>
    <xf numFmtId="0" fontId="36" fillId="0" borderId="67" xfId="49" applyFont="1" applyBorder="1" applyAlignment="1">
      <alignment horizontal="center" vertical="center" wrapText="1"/>
    </xf>
    <xf numFmtId="0" fontId="81" fillId="0" borderId="66" xfId="29" applyFont="1" applyBorder="1" applyAlignment="1">
      <alignment horizontal="center" vertical="center" wrapText="1"/>
    </xf>
    <xf numFmtId="0" fontId="28" fillId="35" borderId="0" xfId="0" applyFont="1" applyFill="1" applyAlignment="1">
      <alignment horizontal="center"/>
    </xf>
    <xf numFmtId="0" fontId="28" fillId="26" borderId="0" xfId="0" applyFont="1" applyFill="1"/>
    <xf numFmtId="0" fontId="24" fillId="26" borderId="60" xfId="0" applyFont="1" applyFill="1" applyBorder="1" applyAlignment="1">
      <alignment horizontal="left" vertical="center"/>
    </xf>
    <xf numFmtId="0" fontId="24" fillId="26" borderId="61" xfId="0" applyFont="1" applyFill="1" applyBorder="1" applyAlignment="1">
      <alignment vertical="center" wrapText="1"/>
    </xf>
    <xf numFmtId="0" fontId="83" fillId="35" borderId="0" xfId="0" applyFont="1" applyFill="1" applyAlignment="1">
      <alignment horizontal="left"/>
    </xf>
    <xf numFmtId="0" fontId="83" fillId="35" borderId="0" xfId="0" applyFont="1" applyFill="1"/>
    <xf numFmtId="0" fontId="87" fillId="0" borderId="46" xfId="29" applyFont="1" applyBorder="1" applyAlignment="1">
      <alignment horizontal="center" vertical="center"/>
    </xf>
    <xf numFmtId="0" fontId="87" fillId="0" borderId="46" xfId="49" applyFont="1" applyBorder="1" applyAlignment="1">
      <alignment horizontal="center" vertical="center"/>
    </xf>
    <xf numFmtId="0" fontId="87" fillId="0" borderId="67" xfId="49" applyFont="1" applyBorder="1" applyAlignment="1">
      <alignment horizontal="center" vertical="center"/>
    </xf>
    <xf numFmtId="0" fontId="87" fillId="0" borderId="67" xfId="29" applyFont="1" applyBorder="1" applyAlignment="1">
      <alignment horizontal="center" vertical="center"/>
    </xf>
    <xf numFmtId="0" fontId="87" fillId="0" borderId="56" xfId="49" applyFont="1" applyBorder="1" applyAlignment="1">
      <alignment horizontal="center" vertical="center"/>
    </xf>
    <xf numFmtId="0" fontId="87" fillId="0" borderId="69" xfId="29" applyFont="1" applyBorder="1" applyAlignment="1">
      <alignment horizontal="center" vertical="center"/>
    </xf>
    <xf numFmtId="0" fontId="87" fillId="0" borderId="69" xfId="49" applyFont="1" applyBorder="1" applyAlignment="1">
      <alignment horizontal="center" vertical="center"/>
    </xf>
    <xf numFmtId="0" fontId="87" fillId="0" borderId="70" xfId="49" applyFont="1" applyBorder="1" applyAlignment="1">
      <alignment horizontal="center" vertical="center"/>
    </xf>
    <xf numFmtId="170" fontId="87" fillId="0" borderId="46" xfId="28" applyNumberFormat="1" applyFont="1" applyBorder="1" applyAlignment="1">
      <alignment horizontal="center" vertical="center"/>
    </xf>
    <xf numFmtId="49" fontId="88" fillId="0" borderId="66" xfId="49" applyNumberFormat="1" applyFont="1" applyBorder="1" applyAlignment="1">
      <alignment horizontal="center" vertical="center"/>
    </xf>
    <xf numFmtId="49" fontId="90" fillId="33" borderId="72" xfId="0" applyNumberFormat="1" applyFont="1" applyFill="1" applyBorder="1" applyAlignment="1">
      <alignment horizontal="center" vertical="center"/>
    </xf>
    <xf numFmtId="170" fontId="88" fillId="33" borderId="73" xfId="49" applyNumberFormat="1" applyFont="1" applyFill="1" applyBorder="1" applyAlignment="1">
      <alignment horizontal="center" vertical="center"/>
    </xf>
    <xf numFmtId="49" fontId="90" fillId="0" borderId="66" xfId="0" applyNumberFormat="1" applyFont="1" applyBorder="1" applyAlignment="1">
      <alignment horizontal="center" vertical="center"/>
    </xf>
    <xf numFmtId="49" fontId="90" fillId="0" borderId="68" xfId="0" applyNumberFormat="1" applyFont="1" applyBorder="1" applyAlignment="1">
      <alignment horizontal="center" vertical="center"/>
    </xf>
    <xf numFmtId="49" fontId="88" fillId="0" borderId="66" xfId="28" applyNumberFormat="1" applyFont="1" applyBorder="1" applyAlignment="1" applyProtection="1">
      <alignment horizontal="center" vertical="center"/>
    </xf>
    <xf numFmtId="1" fontId="2" fillId="0" borderId="12" xfId="28" applyNumberFormat="1" applyFont="1" applyBorder="1" applyAlignment="1" applyProtection="1">
      <alignment horizontal="left" vertical="center" wrapText="1"/>
      <protection locked="0"/>
    </xf>
    <xf numFmtId="1" fontId="2" fillId="0" borderId="74" xfId="28" applyNumberFormat="1" applyFont="1" applyBorder="1" applyAlignment="1" applyProtection="1">
      <alignment vertical="center" wrapText="1"/>
      <protection locked="0"/>
    </xf>
    <xf numFmtId="0" fontId="2" fillId="26" borderId="75" xfId="0" applyFont="1" applyFill="1" applyBorder="1" applyAlignment="1">
      <alignment horizontal="center" vertical="center"/>
    </xf>
    <xf numFmtId="0" fontId="24" fillId="36" borderId="76" xfId="66" applyFont="1" applyFill="1" applyBorder="1" applyAlignment="1">
      <alignment horizontal="center" vertical="center" wrapText="1"/>
    </xf>
    <xf numFmtId="0" fontId="24" fillId="36" borderId="77" xfId="66" applyFont="1" applyFill="1" applyBorder="1" applyAlignment="1">
      <alignment horizontal="center" vertical="center" wrapText="1"/>
    </xf>
    <xf numFmtId="0" fontId="24" fillId="36" borderId="78" xfId="66" applyFont="1" applyFill="1" applyBorder="1" applyAlignment="1">
      <alignment horizontal="center" vertical="center" wrapText="1"/>
    </xf>
    <xf numFmtId="0" fontId="53" fillId="30" borderId="78" xfId="0" applyFont="1" applyFill="1" applyBorder="1"/>
    <xf numFmtId="0" fontId="28" fillId="30" borderId="77" xfId="0" applyFont="1" applyFill="1" applyBorder="1"/>
    <xf numFmtId="0" fontId="2" fillId="32" borderId="74" xfId="0" applyFont="1" applyFill="1" applyBorder="1"/>
    <xf numFmtId="0" fontId="67" fillId="0" borderId="11" xfId="66" quotePrefix="1" applyFont="1" applyBorder="1"/>
    <xf numFmtId="4" fontId="2" fillId="34" borderId="12" xfId="28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66" applyBorder="1" applyAlignment="1">
      <alignment vertical="center" wrapText="1"/>
    </xf>
    <xf numFmtId="172" fontId="48" fillId="30" borderId="77" xfId="66" applyNumberFormat="1" applyFont="1" applyFill="1" applyBorder="1" applyAlignment="1">
      <alignment vertical="center"/>
    </xf>
    <xf numFmtId="0" fontId="2" fillId="0" borderId="19" xfId="28" applyNumberFormat="1" applyFont="1" applyBorder="1" applyAlignment="1" applyProtection="1">
      <alignment horizontal="left" vertical="center" wrapText="1"/>
    </xf>
    <xf numFmtId="0" fontId="2" fillId="0" borderId="14" xfId="28" applyNumberFormat="1" applyFont="1" applyBorder="1" applyAlignment="1" applyProtection="1">
      <alignment horizontal="center" vertical="center" wrapText="1"/>
      <protection locked="0"/>
    </xf>
    <xf numFmtId="4" fontId="2" fillId="26" borderId="32" xfId="28" applyNumberFormat="1" applyFont="1" applyFill="1" applyBorder="1" applyAlignment="1" applyProtection="1">
      <alignment horizontal="center" vertical="center" wrapText="1"/>
      <protection locked="0"/>
    </xf>
    <xf numFmtId="2" fontId="2" fillId="26" borderId="33" xfId="28" applyNumberFormat="1" applyFont="1" applyFill="1" applyBorder="1" applyAlignment="1" applyProtection="1">
      <alignment horizontal="center" vertical="center" wrapText="1"/>
    </xf>
    <xf numFmtId="2" fontId="2" fillId="26" borderId="15" xfId="28" applyNumberFormat="1" applyFont="1" applyFill="1" applyBorder="1" applyAlignment="1" applyProtection="1">
      <alignment horizontal="center" vertical="center" wrapText="1"/>
      <protection locked="0"/>
    </xf>
    <xf numFmtId="4" fontId="2" fillId="26" borderId="12" xfId="28" applyNumberFormat="1" applyFont="1" applyFill="1" applyBorder="1" applyAlignment="1" applyProtection="1">
      <alignment horizontal="center" vertical="center" wrapText="1"/>
      <protection locked="0"/>
    </xf>
    <xf numFmtId="4" fontId="2" fillId="26" borderId="37" xfId="28" applyNumberFormat="1" applyFont="1" applyFill="1" applyBorder="1" applyAlignment="1" applyProtection="1">
      <alignment horizontal="center" vertical="center" wrapText="1"/>
      <protection locked="0"/>
    </xf>
    <xf numFmtId="2" fontId="2" fillId="26" borderId="35" xfId="28" applyNumberFormat="1" applyFont="1" applyFill="1" applyBorder="1" applyAlignment="1" applyProtection="1">
      <alignment horizontal="center" vertical="center" wrapText="1"/>
    </xf>
    <xf numFmtId="0" fontId="94" fillId="0" borderId="0" xfId="66" quotePrefix="1" applyFont="1" applyAlignment="1">
      <alignment horizontal="left" vertical="center"/>
    </xf>
    <xf numFmtId="0" fontId="33" fillId="0" borderId="13" xfId="0" applyFont="1" applyBorder="1" applyAlignment="1" applyProtection="1">
      <alignment horizontal="left" vertical="center"/>
      <protection locked="0"/>
    </xf>
    <xf numFmtId="169" fontId="65" fillId="25" borderId="46" xfId="50" applyNumberFormat="1" applyFont="1" applyBorder="1" applyAlignment="1">
      <alignment horizontal="center" vertical="center"/>
    </xf>
    <xf numFmtId="169" fontId="65" fillId="25" borderId="78" xfId="50" applyNumberFormat="1" applyFont="1" applyBorder="1" applyAlignment="1">
      <alignment horizontal="center" vertical="center"/>
    </xf>
    <xf numFmtId="3" fontId="25" fillId="0" borderId="46" xfId="50" applyNumberFormat="1" applyFont="1" applyFill="1" applyBorder="1" applyAlignment="1">
      <alignment horizontal="center" vertical="center"/>
    </xf>
    <xf numFmtId="177" fontId="25" fillId="0" borderId="46" xfId="50" applyNumberFormat="1" applyFont="1" applyFill="1" applyBorder="1" applyAlignment="1">
      <alignment horizontal="center" vertic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81" xfId="0" applyFont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left" vertical="center"/>
    </xf>
    <xf numFmtId="169" fontId="46" fillId="0" borderId="77" xfId="50" applyNumberFormat="1" applyFont="1" applyFill="1" applyBorder="1" applyAlignment="1">
      <alignment horizontal="center" vertical="center"/>
    </xf>
    <xf numFmtId="0" fontId="36" fillId="0" borderId="0" xfId="49" applyFont="1" applyAlignment="1">
      <alignment horizontal="center" vertical="center"/>
    </xf>
    <xf numFmtId="0" fontId="36" fillId="0" borderId="0" xfId="49" applyFont="1" applyAlignment="1">
      <alignment horizontal="center" vertical="center" wrapText="1"/>
    </xf>
    <xf numFmtId="3" fontId="95" fillId="0" borderId="0" xfId="49" applyNumberFormat="1" applyFont="1" applyAlignment="1">
      <alignment vertical="center"/>
    </xf>
    <xf numFmtId="0" fontId="95" fillId="0" borderId="0" xfId="49" applyFont="1" applyAlignment="1">
      <alignment horizontal="center" vertical="center"/>
    </xf>
    <xf numFmtId="0" fontId="60" fillId="0" borderId="82" xfId="49" applyFont="1" applyBorder="1" applyAlignment="1">
      <alignment horizontal="center" vertical="center"/>
    </xf>
    <xf numFmtId="0" fontId="24" fillId="0" borderId="83" xfId="49" applyFont="1" applyBorder="1" applyAlignment="1">
      <alignment vertical="center"/>
    </xf>
    <xf numFmtId="0" fontId="81" fillId="0" borderId="83" xfId="29" applyFont="1" applyBorder="1" applyAlignment="1">
      <alignment horizontal="center" vertical="center" wrapText="1"/>
    </xf>
    <xf numFmtId="0" fontId="87" fillId="0" borderId="83" xfId="29" applyFont="1" applyBorder="1" applyAlignment="1">
      <alignment horizontal="center" vertical="center"/>
    </xf>
    <xf numFmtId="0" fontId="87" fillId="0" borderId="84" xfId="49" applyFont="1" applyBorder="1" applyAlignment="1">
      <alignment horizontal="center" vertical="center"/>
    </xf>
    <xf numFmtId="0" fontId="87" fillId="0" borderId="83" xfId="49" applyFont="1" applyBorder="1" applyAlignment="1">
      <alignment horizontal="center" vertical="center"/>
    </xf>
    <xf numFmtId="0" fontId="87" fillId="0" borderId="85" xfId="49" applyFont="1" applyBorder="1" applyAlignment="1">
      <alignment horizontal="center" vertical="center"/>
    </xf>
    <xf numFmtId="170" fontId="88" fillId="33" borderId="86" xfId="49" applyNumberFormat="1" applyFont="1" applyFill="1" applyBorder="1" applyAlignment="1">
      <alignment horizontal="center" vertical="center"/>
    </xf>
    <xf numFmtId="0" fontId="81" fillId="0" borderId="56" xfId="29" applyFont="1" applyBorder="1" applyAlignment="1">
      <alignment horizontal="center" vertical="center" wrapText="1"/>
    </xf>
    <xf numFmtId="0" fontId="87" fillId="0" borderId="56" xfId="29" applyFont="1" applyBorder="1" applyAlignment="1">
      <alignment horizontal="center" vertical="center"/>
    </xf>
    <xf numFmtId="0" fontId="89" fillId="0" borderId="56" xfId="49" applyFont="1" applyBorder="1" applyAlignment="1">
      <alignment horizontal="center" vertical="center"/>
    </xf>
    <xf numFmtId="0" fontId="87" fillId="0" borderId="93" xfId="29" applyFont="1" applyBorder="1" applyAlignment="1">
      <alignment horizontal="center" vertical="center"/>
    </xf>
    <xf numFmtId="170" fontId="88" fillId="33" borderId="94" xfId="49" applyNumberFormat="1" applyFont="1" applyFill="1" applyBorder="1" applyAlignment="1">
      <alignment horizontal="center" vertical="center"/>
    </xf>
    <xf numFmtId="0" fontId="2" fillId="0" borderId="92" xfId="49" applyFont="1" applyBorder="1" applyAlignment="1">
      <alignment vertical="center"/>
    </xf>
    <xf numFmtId="0" fontId="33" fillId="0" borderId="92" xfId="49" applyFont="1" applyBorder="1" applyAlignment="1">
      <alignment horizontal="center" vertical="center"/>
    </xf>
    <xf numFmtId="0" fontId="33" fillId="0" borderId="92" xfId="49" applyFont="1" applyBorder="1" applyAlignment="1">
      <alignment vertical="center"/>
    </xf>
    <xf numFmtId="0" fontId="50" fillId="0" borderId="95" xfId="0" applyFont="1" applyBorder="1" applyAlignment="1">
      <alignment vertical="center"/>
    </xf>
    <xf numFmtId="170" fontId="88" fillId="33" borderId="99" xfId="49" applyNumberFormat="1" applyFont="1" applyFill="1" applyBorder="1" applyAlignment="1">
      <alignment horizontal="center" vertical="center"/>
    </xf>
    <xf numFmtId="0" fontId="33" fillId="0" borderId="82" xfId="49" applyFont="1" applyBorder="1" applyAlignment="1">
      <alignment vertical="center"/>
    </xf>
    <xf numFmtId="0" fontId="0" fillId="30" borderId="0" xfId="0" applyFill="1"/>
    <xf numFmtId="49" fontId="2" fillId="0" borderId="15" xfId="28" quotePrefix="1" applyNumberFormat="1" applyFont="1" applyBorder="1" applyAlignment="1" applyProtection="1">
      <alignment vertical="center" wrapText="1"/>
      <protection locked="0"/>
    </xf>
    <xf numFmtId="0" fontId="2" fillId="26" borderId="47" xfId="0" applyFont="1" applyFill="1" applyBorder="1"/>
    <xf numFmtId="0" fontId="0" fillId="26" borderId="21" xfId="0" applyFill="1" applyBorder="1"/>
    <xf numFmtId="0" fontId="0" fillId="26" borderId="100" xfId="0" applyFill="1" applyBorder="1"/>
    <xf numFmtId="0" fontId="0" fillId="26" borderId="25" xfId="0" applyFill="1" applyBorder="1"/>
    <xf numFmtId="175" fontId="77" fillId="0" borderId="101" xfId="50" applyNumberFormat="1" applyFont="1" applyFill="1" applyBorder="1" applyAlignment="1">
      <alignment horizontal="center" vertical="center"/>
    </xf>
    <xf numFmtId="175" fontId="76" fillId="26" borderId="0" xfId="50" applyNumberFormat="1" applyFont="1" applyFill="1" applyBorder="1" applyAlignment="1">
      <alignment horizontal="center" vertical="center"/>
    </xf>
    <xf numFmtId="175" fontId="76" fillId="33" borderId="22" xfId="50" applyNumberFormat="1" applyFont="1" applyFill="1" applyBorder="1" applyAlignment="1">
      <alignment horizontal="center" vertical="center"/>
    </xf>
    <xf numFmtId="9" fontId="46" fillId="0" borderId="10" xfId="64" applyFont="1" applyFill="1" applyBorder="1" applyAlignment="1">
      <alignment horizontal="center" vertical="center"/>
    </xf>
    <xf numFmtId="0" fontId="52" fillId="0" borderId="0" xfId="49" applyFont="1" applyAlignment="1">
      <alignment horizontal="right" vertical="center" wrapText="1"/>
    </xf>
    <xf numFmtId="170" fontId="37" fillId="26" borderId="0" xfId="47" applyNumberFormat="1" applyFill="1" applyBorder="1" applyAlignment="1" applyProtection="1">
      <alignment vertical="center" wrapText="1"/>
      <protection locked="0"/>
    </xf>
    <xf numFmtId="0" fontId="65" fillId="26" borderId="0" xfId="66" applyFont="1" applyFill="1" applyAlignment="1">
      <alignment horizontal="center" wrapText="1"/>
    </xf>
    <xf numFmtId="4" fontId="38" fillId="26" borderId="0" xfId="44" applyNumberFormat="1" applyFont="1" applyFill="1" applyBorder="1" applyAlignment="1">
      <alignment horizontal="center" vertical="center" wrapText="1"/>
    </xf>
    <xf numFmtId="0" fontId="33" fillId="0" borderId="0" xfId="66" applyFont="1"/>
    <xf numFmtId="0" fontId="75" fillId="26" borderId="0" xfId="44" applyFont="1" applyFill="1" applyBorder="1" applyAlignment="1">
      <alignment vertical="center" wrapText="1"/>
    </xf>
    <xf numFmtId="4" fontId="2" fillId="34" borderId="55" xfId="28" applyNumberFormat="1" applyFill="1" applyBorder="1" applyAlignment="1">
      <alignment horizontal="center" vertical="center" wrapText="1"/>
    </xf>
    <xf numFmtId="4" fontId="2" fillId="26" borderId="55" xfId="28" applyNumberFormat="1" applyFill="1" applyBorder="1" applyAlignment="1">
      <alignment horizontal="center" vertical="center" wrapText="1"/>
    </xf>
    <xf numFmtId="4" fontId="2" fillId="26" borderId="55" xfId="28" applyNumberFormat="1" applyFont="1" applyFill="1" applyBorder="1" applyAlignment="1">
      <alignment horizontal="center" vertical="center" wrapText="1"/>
    </xf>
    <xf numFmtId="0" fontId="2" fillId="0" borderId="10" xfId="66" applyBorder="1"/>
    <xf numFmtId="175" fontId="76" fillId="0" borderId="0" xfId="50" applyNumberFormat="1" applyFont="1" applyFill="1" applyBorder="1" applyAlignment="1">
      <alignment horizontal="center" vertical="center"/>
    </xf>
    <xf numFmtId="175" fontId="76" fillId="0" borderId="22" xfId="50" applyNumberFormat="1" applyFont="1" applyFill="1" applyBorder="1" applyAlignment="1">
      <alignment horizontal="center" vertical="center"/>
    </xf>
    <xf numFmtId="175" fontId="76" fillId="0" borderId="103" xfId="50" applyNumberFormat="1" applyFont="1" applyFill="1" applyBorder="1" applyAlignment="1">
      <alignment horizontal="center" vertical="center"/>
    </xf>
    <xf numFmtId="4" fontId="2" fillId="26" borderId="15" xfId="28" applyNumberFormat="1" applyFill="1" applyBorder="1" applyAlignment="1" applyProtection="1">
      <alignment horizontal="center" vertical="center" wrapText="1"/>
    </xf>
    <xf numFmtId="0" fontId="24" fillId="0" borderId="104" xfId="66" applyFont="1" applyBorder="1" applyAlignment="1">
      <alignment horizontal="center" vertical="center" wrapText="1"/>
    </xf>
    <xf numFmtId="4" fontId="2" fillId="26" borderId="105" xfId="28" applyNumberFormat="1" applyFill="1" applyBorder="1" applyAlignment="1" applyProtection="1">
      <alignment horizontal="center" vertical="center" wrapText="1"/>
    </xf>
    <xf numFmtId="0" fontId="24" fillId="42" borderId="48" xfId="66" applyFont="1" applyFill="1" applyBorder="1" applyAlignment="1">
      <alignment horizontal="center" vertical="center" wrapText="1"/>
    </xf>
    <xf numFmtId="0" fontId="24" fillId="42" borderId="24" xfId="66" applyFont="1" applyFill="1" applyBorder="1" applyAlignment="1">
      <alignment horizontal="center" vertical="center" wrapText="1"/>
    </xf>
    <xf numFmtId="0" fontId="73" fillId="0" borderId="0" xfId="66" applyFont="1" applyAlignment="1">
      <alignment horizontal="center" vertical="center" wrapText="1"/>
    </xf>
    <xf numFmtId="0" fontId="2" fillId="0" borderId="106" xfId="66" applyBorder="1"/>
    <xf numFmtId="0" fontId="24" fillId="0" borderId="104" xfId="66" applyFont="1" applyBorder="1" applyAlignment="1">
      <alignment horizontal="center" vertical="center"/>
    </xf>
    <xf numFmtId="4" fontId="2" fillId="0" borderId="105" xfId="66" applyNumberFormat="1" applyBorder="1" applyAlignment="1" applyProtection="1">
      <alignment vertical="center" wrapText="1"/>
      <protection locked="0"/>
    </xf>
    <xf numFmtId="0" fontId="84" fillId="26" borderId="58" xfId="66" applyFont="1" applyFill="1" applyBorder="1" applyAlignment="1">
      <alignment horizontal="center" vertical="center" wrapText="1"/>
    </xf>
    <xf numFmtId="0" fontId="36" fillId="0" borderId="48" xfId="66" applyFont="1" applyBorder="1" applyAlignment="1">
      <alignment vertical="center" wrapText="1"/>
    </xf>
    <xf numFmtId="0" fontId="36" fillId="26" borderId="0" xfId="0" applyFont="1" applyFill="1" applyAlignment="1">
      <alignment vertical="center" wrapText="1"/>
    </xf>
    <xf numFmtId="0" fontId="36" fillId="0" borderId="24" xfId="66" applyFont="1" applyBorder="1" applyAlignment="1">
      <alignment vertical="center" wrapText="1"/>
    </xf>
    <xf numFmtId="0" fontId="36" fillId="0" borderId="24" xfId="66" applyFont="1" applyBorder="1" applyAlignment="1">
      <alignment horizontal="left" vertical="center" wrapText="1"/>
    </xf>
    <xf numFmtId="0" fontId="36" fillId="0" borderId="43" xfId="66" applyFont="1" applyBorder="1" applyAlignment="1">
      <alignment vertical="center" wrapText="1"/>
    </xf>
    <xf numFmtId="0" fontId="45" fillId="0" borderId="0" xfId="49" applyFont="1" applyAlignment="1">
      <alignment horizontal="right" vertical="center" wrapText="1"/>
    </xf>
    <xf numFmtId="0" fontId="31" fillId="30" borderId="80" xfId="43" applyFont="1" applyFill="1" applyBorder="1" applyAlignment="1">
      <alignment vertical="center"/>
    </xf>
    <xf numFmtId="0" fontId="2" fillId="42" borderId="10" xfId="66" applyFill="1" applyBorder="1" applyAlignment="1">
      <alignment horizontal="center" vertical="center"/>
    </xf>
    <xf numFmtId="4" fontId="2" fillId="0" borderId="55" xfId="66" applyNumberFormat="1" applyBorder="1" applyAlignment="1">
      <alignment vertical="center" wrapText="1"/>
    </xf>
    <xf numFmtId="2" fontId="2" fillId="34" borderId="15" xfId="28" applyNumberFormat="1" applyFont="1" applyFill="1" applyBorder="1" applyAlignment="1" applyProtection="1">
      <alignment horizontal="center" vertical="center" wrapText="1"/>
      <protection locked="0"/>
    </xf>
    <xf numFmtId="4" fontId="2" fillId="34" borderId="55" xfId="28" applyNumberFormat="1" applyFont="1" applyFill="1" applyBorder="1" applyAlignment="1">
      <alignment horizontal="center" vertical="center" wrapText="1"/>
    </xf>
    <xf numFmtId="0" fontId="65" fillId="34" borderId="34" xfId="66" applyFont="1" applyFill="1" applyBorder="1" applyAlignment="1">
      <alignment horizontal="center" vertical="center" wrapText="1"/>
    </xf>
    <xf numFmtId="0" fontId="65" fillId="34" borderId="28" xfId="66" applyFont="1" applyFill="1" applyBorder="1" applyAlignment="1">
      <alignment horizontal="center" wrapText="1"/>
    </xf>
    <xf numFmtId="0" fontId="65" fillId="34" borderId="24" xfId="66" applyFont="1" applyFill="1" applyBorder="1" applyAlignment="1">
      <alignment horizontal="center" wrapText="1"/>
    </xf>
    <xf numFmtId="0" fontId="65" fillId="34" borderId="58" xfId="66" applyFont="1" applyFill="1" applyBorder="1" applyAlignment="1">
      <alignment horizontal="center" wrapText="1"/>
    </xf>
    <xf numFmtId="0" fontId="2" fillId="0" borderId="55" xfId="66" applyBorder="1" applyAlignment="1" applyProtection="1">
      <alignment horizontal="left" vertical="center" wrapText="1"/>
      <protection locked="0"/>
    </xf>
    <xf numFmtId="0" fontId="95" fillId="25" borderId="18" xfId="44" applyFont="1" applyBorder="1" applyAlignment="1">
      <alignment horizontal="center" vertical="center"/>
    </xf>
    <xf numFmtId="0" fontId="95" fillId="25" borderId="20" xfId="44" applyFont="1" applyBorder="1" applyAlignment="1">
      <alignment horizontal="center" vertical="center"/>
    </xf>
    <xf numFmtId="0" fontId="95" fillId="0" borderId="0" xfId="44" applyFont="1" applyFill="1" applyBorder="1" applyAlignment="1">
      <alignment horizontal="center" vertical="center" wrapText="1"/>
    </xf>
    <xf numFmtId="174" fontId="95" fillId="0" borderId="0" xfId="44" applyNumberFormat="1" applyFont="1" applyFill="1" applyBorder="1" applyAlignment="1">
      <alignment horizontal="center" vertical="center" wrapText="1"/>
    </xf>
    <xf numFmtId="0" fontId="95" fillId="25" borderId="107" xfId="44" applyFont="1" applyBorder="1" applyAlignment="1">
      <alignment horizontal="center" vertical="center" wrapText="1"/>
    </xf>
    <xf numFmtId="0" fontId="95" fillId="25" borderId="22" xfId="44" applyFont="1" applyBorder="1" applyAlignment="1">
      <alignment horizontal="center" vertical="center" wrapText="1"/>
    </xf>
    <xf numFmtId="3" fontId="95" fillId="25" borderId="18" xfId="44" applyNumberFormat="1" applyFont="1" applyBorder="1" applyAlignment="1">
      <alignment horizontal="center" vertical="center"/>
    </xf>
    <xf numFmtId="4" fontId="95" fillId="0" borderId="0" xfId="44" applyNumberFormat="1" applyFont="1" applyFill="1" applyBorder="1" applyAlignment="1">
      <alignment horizontal="center" vertical="center"/>
    </xf>
    <xf numFmtId="4" fontId="95" fillId="25" borderId="44" xfId="44" applyNumberFormat="1" applyFont="1" applyBorder="1" applyAlignment="1">
      <alignment horizontal="center" vertical="center"/>
    </xf>
    <xf numFmtId="4" fontId="95" fillId="25" borderId="22" xfId="44" applyNumberFormat="1" applyFont="1" applyBorder="1" applyAlignment="1">
      <alignment horizontal="center" vertical="center"/>
    </xf>
    <xf numFmtId="0" fontId="95" fillId="0" borderId="41" xfId="44" applyFont="1" applyFill="1" applyBorder="1" applyAlignment="1">
      <alignment horizontal="center" vertical="center" wrapText="1"/>
    </xf>
    <xf numFmtId="4" fontId="95" fillId="0" borderId="42" xfId="44" applyNumberFormat="1" applyFont="1" applyFill="1" applyBorder="1" applyAlignment="1">
      <alignment horizontal="center" vertical="center" wrapText="1"/>
    </xf>
    <xf numFmtId="0" fontId="95" fillId="25" borderId="46" xfId="44" applyFont="1" applyBorder="1" applyAlignment="1">
      <alignment horizontal="center" vertical="center" wrapText="1"/>
    </xf>
    <xf numFmtId="0" fontId="95" fillId="25" borderId="26" xfId="44" applyFont="1" applyBorder="1" applyAlignment="1">
      <alignment horizontal="center" vertical="center" wrapText="1"/>
    </xf>
    <xf numFmtId="0" fontId="95" fillId="31" borderId="22" xfId="44" applyFont="1" applyFill="1" applyBorder="1" applyAlignment="1">
      <alignment horizontal="center" vertical="center" wrapText="1"/>
    </xf>
    <xf numFmtId="0" fontId="95" fillId="0" borderId="10" xfId="44" applyFont="1" applyFill="1" applyBorder="1" applyAlignment="1">
      <alignment horizontal="center" vertical="center" wrapText="1"/>
    </xf>
    <xf numFmtId="0" fontId="95" fillId="31" borderId="102" xfId="44" applyFont="1" applyFill="1" applyBorder="1" applyAlignment="1">
      <alignment horizontal="center" vertical="center" wrapText="1"/>
    </xf>
    <xf numFmtId="4" fontId="95" fillId="0" borderId="0" xfId="44" applyNumberFormat="1" applyFont="1" applyFill="1" applyBorder="1" applyAlignment="1">
      <alignment horizontal="center" vertical="center" wrapText="1"/>
    </xf>
    <xf numFmtId="4" fontId="95" fillId="0" borderId="10" xfId="44" applyNumberFormat="1" applyFont="1" applyFill="1" applyBorder="1" applyAlignment="1">
      <alignment horizontal="center" vertical="center" wrapText="1"/>
    </xf>
    <xf numFmtId="4" fontId="95" fillId="31" borderId="56" xfId="44" applyNumberFormat="1" applyFont="1" applyFill="1" applyBorder="1" applyAlignment="1">
      <alignment horizontal="center" vertical="center" wrapText="1"/>
    </xf>
    <xf numFmtId="0" fontId="97" fillId="25" borderId="53" xfId="44" applyFont="1" applyBorder="1" applyAlignment="1">
      <alignment horizontal="right" vertical="center"/>
    </xf>
    <xf numFmtId="3" fontId="97" fillId="25" borderId="53" xfId="44" applyNumberFormat="1" applyFont="1" applyBorder="1" applyAlignment="1">
      <alignment horizontal="center" vertical="center"/>
    </xf>
    <xf numFmtId="0" fontId="24" fillId="0" borderId="0" xfId="0" applyFont="1"/>
    <xf numFmtId="0" fontId="65" fillId="33" borderId="78" xfId="49" applyFont="1" applyFill="1" applyBorder="1" applyAlignment="1">
      <alignment horizontal="center" vertical="center" wrapText="1"/>
    </xf>
    <xf numFmtId="0" fontId="53" fillId="30" borderId="78" xfId="43" applyFont="1" applyFill="1" applyBorder="1" applyAlignment="1">
      <alignment vertical="center"/>
    </xf>
    <xf numFmtId="0" fontId="53" fillId="30" borderId="77" xfId="43" applyFont="1" applyFill="1" applyBorder="1" applyAlignment="1">
      <alignment vertical="center"/>
    </xf>
    <xf numFmtId="0" fontId="48" fillId="30" borderId="77" xfId="66" applyFont="1" applyFill="1" applyBorder="1" applyAlignment="1">
      <alignment horizontal="center" vertical="center" wrapText="1"/>
    </xf>
    <xf numFmtId="0" fontId="28" fillId="0" borderId="80" xfId="66" applyFont="1" applyBorder="1" applyAlignment="1">
      <alignment vertical="center"/>
    </xf>
    <xf numFmtId="0" fontId="48" fillId="30" borderId="77" xfId="66" applyFont="1" applyFill="1" applyBorder="1" applyAlignment="1">
      <alignment horizontal="center" vertical="center"/>
    </xf>
    <xf numFmtId="4" fontId="95" fillId="25" borderId="56" xfId="44" applyNumberFormat="1" applyFont="1" applyBorder="1" applyAlignment="1">
      <alignment horizontal="center" vertical="center" wrapText="1"/>
    </xf>
    <xf numFmtId="4" fontId="95" fillId="25" borderId="46" xfId="44" applyNumberFormat="1" applyFont="1" applyBorder="1" applyAlignment="1">
      <alignment horizontal="center" vertical="center" wrapText="1"/>
    </xf>
    <xf numFmtId="4" fontId="95" fillId="31" borderId="46" xfId="44" applyNumberFormat="1" applyFont="1" applyFill="1" applyBorder="1" applyAlignment="1">
      <alignment horizontal="center" vertical="center" wrapText="1"/>
    </xf>
    <xf numFmtId="0" fontId="31" fillId="30" borderId="77" xfId="43" applyFont="1" applyFill="1" applyBorder="1" applyAlignment="1">
      <alignment vertical="center"/>
    </xf>
    <xf numFmtId="0" fontId="95" fillId="25" borderId="56" xfId="44" applyFont="1" applyBorder="1" applyAlignment="1">
      <alignment horizontal="center" vertical="center" wrapText="1"/>
    </xf>
    <xf numFmtId="0" fontId="78" fillId="25" borderId="46" xfId="44" applyFont="1" applyBorder="1" applyAlignment="1">
      <alignment horizontal="center" vertical="center" wrapText="1"/>
    </xf>
    <xf numFmtId="4" fontId="78" fillId="25" borderId="46" xfId="44" applyNumberFormat="1" applyFont="1" applyBorder="1" applyAlignment="1">
      <alignment horizontal="center" vertical="center" wrapText="1"/>
    </xf>
    <xf numFmtId="0" fontId="91" fillId="0" borderId="87" xfId="49" applyFont="1" applyBorder="1" applyAlignment="1">
      <alignment horizontal="center" vertical="center"/>
    </xf>
    <xf numFmtId="0" fontId="91" fillId="0" borderId="21" xfId="49" applyFont="1" applyBorder="1" applyAlignment="1">
      <alignment horizontal="center" vertical="center"/>
    </xf>
    <xf numFmtId="0" fontId="91" fillId="0" borderId="88" xfId="49" applyFont="1" applyBorder="1" applyAlignment="1">
      <alignment horizontal="center" vertical="center"/>
    </xf>
    <xf numFmtId="0" fontId="50" fillId="33" borderId="89" xfId="0" applyFont="1" applyFill="1" applyBorder="1" applyAlignment="1">
      <alignment horizontal="center" vertical="center"/>
    </xf>
    <xf numFmtId="0" fontId="50" fillId="33" borderId="90" xfId="0" applyFont="1" applyFill="1" applyBorder="1" applyAlignment="1">
      <alignment horizontal="center" vertical="center"/>
    </xf>
    <xf numFmtId="0" fontId="50" fillId="33" borderId="91" xfId="0" applyFont="1" applyFill="1" applyBorder="1" applyAlignment="1">
      <alignment horizontal="center" vertical="center"/>
    </xf>
    <xf numFmtId="0" fontId="81" fillId="0" borderId="57" xfId="29" applyFont="1" applyBorder="1" applyAlignment="1">
      <alignment horizontal="center" vertical="center" wrapText="1"/>
    </xf>
    <xf numFmtId="0" fontId="81" fillId="0" borderId="65" xfId="29" applyFont="1" applyBorder="1" applyAlignment="1">
      <alignment horizontal="center" vertical="center" wrapText="1"/>
    </xf>
    <xf numFmtId="0" fontId="25" fillId="33" borderId="96" xfId="49" applyFont="1" applyFill="1" applyBorder="1" applyAlignment="1">
      <alignment horizontal="center" vertical="center"/>
    </xf>
    <xf numFmtId="0" fontId="25" fillId="33" borderId="97" xfId="49" applyFont="1" applyFill="1" applyBorder="1" applyAlignment="1">
      <alignment horizontal="center" vertical="center"/>
    </xf>
    <xf numFmtId="0" fontId="25" fillId="33" borderId="98" xfId="49" applyFont="1" applyFill="1" applyBorder="1" applyAlignment="1">
      <alignment horizontal="center" vertical="center"/>
    </xf>
    <xf numFmtId="0" fontId="24" fillId="40" borderId="80" xfId="0" applyFont="1" applyFill="1" applyBorder="1" applyAlignment="1">
      <alignment horizontal="center" textRotation="255"/>
    </xf>
    <xf numFmtId="0" fontId="24" fillId="40" borderId="10" xfId="0" applyFont="1" applyFill="1" applyBorder="1" applyAlignment="1">
      <alignment horizontal="center" textRotation="255"/>
    </xf>
    <xf numFmtId="0" fontId="24" fillId="40" borderId="25" xfId="0" applyFont="1" applyFill="1" applyBorder="1" applyAlignment="1">
      <alignment horizontal="center" textRotation="255"/>
    </xf>
    <xf numFmtId="0" fontId="24" fillId="41" borderId="80" xfId="0" applyFont="1" applyFill="1" applyBorder="1" applyAlignment="1">
      <alignment horizontal="center" vertical="center" textRotation="255"/>
    </xf>
    <xf numFmtId="0" fontId="24" fillId="41" borderId="10" xfId="0" applyFont="1" applyFill="1" applyBorder="1" applyAlignment="1">
      <alignment horizontal="center" vertical="center" textRotation="255"/>
    </xf>
    <xf numFmtId="0" fontId="67" fillId="0" borderId="0" xfId="66" applyFont="1" applyAlignment="1">
      <alignment vertical="top" wrapText="1"/>
    </xf>
    <xf numFmtId="0" fontId="24" fillId="39" borderId="80" xfId="0" applyFont="1" applyFill="1" applyBorder="1" applyAlignment="1">
      <alignment vertical="center" textRotation="255" shrinkToFit="1"/>
    </xf>
    <xf numFmtId="0" fontId="24" fillId="39" borderId="10" xfId="0" applyFont="1" applyFill="1" applyBorder="1" applyAlignment="1">
      <alignment vertical="center" textRotation="255" shrinkToFit="1"/>
    </xf>
    <xf numFmtId="0" fontId="24" fillId="39" borderId="25" xfId="0" applyFont="1" applyFill="1" applyBorder="1" applyAlignment="1">
      <alignment vertical="center" textRotation="255" shrinkToFit="1"/>
    </xf>
    <xf numFmtId="0" fontId="24" fillId="37" borderId="80" xfId="0" applyFont="1" applyFill="1" applyBorder="1" applyAlignment="1">
      <alignment horizontal="center" vertical="center" textRotation="255"/>
    </xf>
    <xf numFmtId="0" fontId="24" fillId="37" borderId="10" xfId="0" applyFont="1" applyFill="1" applyBorder="1" applyAlignment="1">
      <alignment horizontal="center" vertical="center" textRotation="255"/>
    </xf>
    <xf numFmtId="0" fontId="24" fillId="37" borderId="25" xfId="0" applyFont="1" applyFill="1" applyBorder="1" applyAlignment="1">
      <alignment horizontal="center" vertical="center" textRotation="255"/>
    </xf>
    <xf numFmtId="0" fontId="24" fillId="38" borderId="80" xfId="0" applyFont="1" applyFill="1" applyBorder="1" applyAlignment="1">
      <alignment horizontal="center" vertical="center" textRotation="255" wrapText="1"/>
    </xf>
    <xf numFmtId="0" fontId="24" fillId="38" borderId="10" xfId="0" applyFont="1" applyFill="1" applyBorder="1" applyAlignment="1">
      <alignment horizontal="center" vertical="center" textRotation="255" wrapText="1"/>
    </xf>
    <xf numFmtId="0" fontId="67" fillId="0" borderId="21" xfId="66" applyFont="1" applyBorder="1" applyAlignment="1">
      <alignment vertical="top" wrapText="1"/>
    </xf>
    <xf numFmtId="0" fontId="37" fillId="0" borderId="0" xfId="47" applyFill="1" applyBorder="1" applyAlignment="1">
      <alignment horizontal="center" vertical="center"/>
    </xf>
    <xf numFmtId="0" fontId="75" fillId="33" borderId="38" xfId="44" applyFont="1" applyFill="1" applyBorder="1" applyAlignment="1">
      <alignment horizontal="center" vertical="center" wrapText="1"/>
    </xf>
    <xf numFmtId="0" fontId="75" fillId="33" borderId="39" xfId="44" applyFont="1" applyFill="1" applyBorder="1" applyAlignment="1">
      <alignment horizontal="center" vertical="center" wrapText="1"/>
    </xf>
    <xf numFmtId="0" fontId="2" fillId="0" borderId="23" xfId="66" applyBorder="1" applyAlignment="1" applyProtection="1">
      <alignment horizontal="left" vertical="center" wrapText="1"/>
      <protection locked="0"/>
    </xf>
    <xf numFmtId="0" fontId="2" fillId="0" borderId="15" xfId="66" applyBorder="1" applyAlignment="1" applyProtection="1">
      <alignment horizontal="left" vertical="center" wrapText="1"/>
      <protection locked="0"/>
    </xf>
    <xf numFmtId="0" fontId="75" fillId="31" borderId="79" xfId="44" applyFont="1" applyFill="1" applyBorder="1" applyAlignment="1">
      <alignment horizontal="center" vertical="center" wrapText="1"/>
    </xf>
    <xf numFmtId="0" fontId="75" fillId="31" borderId="77" xfId="44" applyFont="1" applyFill="1" applyBorder="1" applyAlignment="1">
      <alignment horizontal="center" vertical="center" wrapText="1"/>
    </xf>
    <xf numFmtId="0" fontId="75" fillId="31" borderId="80" xfId="44" applyFont="1" applyFill="1" applyBorder="1" applyAlignment="1">
      <alignment horizontal="center" vertical="center" wrapText="1"/>
    </xf>
  </cellXfs>
  <cellStyles count="7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3 2" xfId="54" xr:uid="{00000000-0005-0000-0000-000009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2" xfId="43" xr:uid="{00000000-0005-0000-0000-000014000000}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alculation 2" xfId="44" xr:uid="{00000000-0005-0000-0000-00001C000000}"/>
    <cellStyle name="Calculation 3" xfId="50" xr:uid="{00000000-0005-0000-0000-00001D000000}"/>
    <cellStyle name="Check Cell" xfId="27" builtinId="23" customBuiltin="1"/>
    <cellStyle name="Comma" xfId="28" builtinId="3"/>
    <cellStyle name="Comma 2" xfId="48" xr:uid="{00000000-0005-0000-0000-000020000000}"/>
    <cellStyle name="Comma 2 2" xfId="67" xr:uid="{4095AC50-1BB3-CA4C-BF4E-DF60EF865F21}"/>
    <cellStyle name="Comma 3" xfId="52" xr:uid="{00000000-0005-0000-0000-000021000000}"/>
    <cellStyle name="Comma 4" xfId="56" xr:uid="{00000000-0005-0000-0000-000022000000}"/>
    <cellStyle name="Comma 5" xfId="63" xr:uid="{00000000-0005-0000-0000-000023000000}"/>
    <cellStyle name="Currency" xfId="55" builtinId="4"/>
    <cellStyle name="Currency 2" xfId="58" xr:uid="{00000000-0005-0000-0000-000025000000}"/>
    <cellStyle name="Currency_R&amp;D Capability Appl Appendices1" xfId="65" xr:uid="{00000000-0005-0000-0000-000026000000}"/>
    <cellStyle name="Explanatory Text" xfId="29" builtinId="53" customBuiltin="1"/>
    <cellStyle name="Followed Hyperlink" xfId="62" builtinId="9" hidden="1"/>
    <cellStyle name="Followed Hyperlink" xfId="61" builtinId="9" hidden="1"/>
    <cellStyle name="Followed Hyperlink" xfId="59" builtinId="9" hidden="1"/>
    <cellStyle name="Followed Hyperlink" xfId="60" builtinId="9" hidden="1"/>
    <cellStyle name="Good" xfId="30" builtinId="26" customBuiltin="1"/>
    <cellStyle name="Good 2" xfId="47" xr:uid="{00000000-0005-0000-0000-00002E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69" builtinId="8"/>
    <cellStyle name="Hyperlink 2" xfId="53" xr:uid="{00000000-0005-0000-0000-000033000000}"/>
    <cellStyle name="Input" xfId="35" builtinId="20" customBuiltin="1"/>
    <cellStyle name="Linked Cell" xfId="36" builtinId="24" customBuiltin="1"/>
    <cellStyle name="Neutral" xfId="37" builtinId="28" customBuiltin="1"/>
    <cellStyle name="Neutral 2" xfId="57" xr:uid="{00000000-0005-0000-0000-000037000000}"/>
    <cellStyle name="Normal" xfId="0" builtinId="0"/>
    <cellStyle name="Normal 2" xfId="49" xr:uid="{00000000-0005-0000-0000-000039000000}"/>
    <cellStyle name="Normal 2 2" xfId="66" xr:uid="{63A87444-F73D-0B43-B022-E63C0494209A}"/>
    <cellStyle name="Normal_Sheet2" xfId="46" xr:uid="{00000000-0005-0000-0000-00003A000000}"/>
    <cellStyle name="Note" xfId="38" builtinId="10" customBuiltin="1"/>
    <cellStyle name="Output" xfId="39" builtinId="21" customBuiltin="1"/>
    <cellStyle name="Percent" xfId="64" builtinId="5"/>
    <cellStyle name="Percent 2" xfId="45" xr:uid="{00000000-0005-0000-0000-00003E000000}"/>
    <cellStyle name="Percent 2 2" xfId="68" xr:uid="{0A408877-CE4F-3D44-814D-1F20C6AF51E4}"/>
    <cellStyle name="Percent 3" xfId="51" xr:uid="{00000000-0005-0000-0000-00003F000000}"/>
    <cellStyle name="Title" xfId="40" builtinId="15" customBuiltin="1"/>
    <cellStyle name="Total" xfId="41" builtinId="25" customBuiltin="1"/>
    <cellStyle name="Warning Text" xfId="42" builtinId="11" customBuiltin="1"/>
  </cellStyles>
  <dxfs count="1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7C8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93518</xdr:colOff>
      <xdr:row>0</xdr:row>
      <xdr:rowOff>275792</xdr:rowOff>
    </xdr:from>
    <xdr:to>
      <xdr:col>1</xdr:col>
      <xdr:colOff>2544040</xdr:colOff>
      <xdr:row>1</xdr:row>
      <xdr:rowOff>105091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97BDDF-F9FD-F548-4DBC-812E3B9A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43" y="275792"/>
          <a:ext cx="2450522" cy="3103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den, Aisling" id="{8E6A2164-2AF2-4776-B37A-5FAE63F139A7}" userId="S::aisling.soden@ida.ie::eeca8a1f-7ee8-4eca-bf14-b2eb16a4270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4-05-17T14:49:59.22" personId="{8E6A2164-2AF2-4776-B37A-5FAE63F139A7}" id="{A74F635A-F030-4E05-A031-B589153803A4}">
    <text>See Explanatory Notes sheet for eligible personnel costs</text>
  </threadedComment>
  <threadedComment ref="H108" dT="2024-05-17T15:01:11.65" personId="{8E6A2164-2AF2-4776-B37A-5FAE63F139A7}" id="{0CBF6945-D161-459F-8D5E-185D3EC0ECF9}">
    <text>See Explanatory Notes sheet for eligible personnel costs</text>
  </threadedComment>
  <threadedComment ref="B217" dT="2024-05-17T15:27:55.34" personId="{8E6A2164-2AF2-4776-B37A-5FAE63F139A7}" id="{2251FDC4-F032-440E-861D-F2469F9460EA}">
    <text xml:space="preserve">See Explanatory Notes sheet for eligible vouched overheads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growth/smes/sme-definition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  <pageSetUpPr fitToPage="1"/>
  </sheetPr>
  <dimension ref="B1:AF90"/>
  <sheetViews>
    <sheetView showGridLines="0" tabSelected="1" topLeftCell="A10" zoomScale="85" zoomScaleNormal="85" workbookViewId="0">
      <selection activeCell="E21" sqref="E21"/>
    </sheetView>
  </sheetViews>
  <sheetFormatPr defaultColWidth="8.86328125" defaultRowHeight="13.9" x14ac:dyDescent="0.35"/>
  <cols>
    <col min="1" max="1" width="2.3984375" style="3" customWidth="1"/>
    <col min="2" max="2" width="65.59765625" style="3" customWidth="1"/>
    <col min="3" max="3" width="19" style="4" customWidth="1"/>
    <col min="4" max="4" width="13.73046875" style="3" customWidth="1"/>
    <col min="5" max="5" width="20.3984375" style="3" customWidth="1"/>
    <col min="6" max="6" width="17.3984375" style="5" customWidth="1"/>
    <col min="7" max="7" width="4.265625" style="5" customWidth="1"/>
    <col min="8" max="8" width="3.3984375" style="4" customWidth="1"/>
    <col min="9" max="9" width="3.1328125" style="4" customWidth="1"/>
    <col min="10" max="10" width="1.59765625" style="3" customWidth="1"/>
    <col min="11" max="11" width="3" style="3" customWidth="1"/>
    <col min="12" max="12" width="24.3984375" style="36" customWidth="1"/>
    <col min="13" max="13" width="23" style="37" customWidth="1"/>
    <col min="14" max="14" width="23.86328125" style="37" customWidth="1"/>
    <col min="15" max="15" width="5.3984375" style="37" customWidth="1"/>
    <col min="16" max="16" width="4.3984375" style="12" customWidth="1"/>
    <col min="17" max="17" width="10.86328125" style="12" customWidth="1"/>
    <col min="18" max="18" width="11.1328125" style="12" bestFit="1" customWidth="1"/>
    <col min="19" max="19" width="10.86328125" style="12" customWidth="1"/>
    <col min="20" max="20" width="12" style="11" customWidth="1"/>
    <col min="21" max="26" width="8.86328125" style="11"/>
    <col min="27" max="16384" width="8.86328125" style="3"/>
  </cols>
  <sheetData>
    <row r="1" spans="2:32" ht="38.25" customHeight="1" x14ac:dyDescent="0.35">
      <c r="L1"/>
    </row>
    <row r="2" spans="2:32" ht="15" customHeight="1" x14ac:dyDescent="0.35">
      <c r="L2" s="236"/>
      <c r="M2" s="237"/>
      <c r="N2" s="237"/>
      <c r="O2" s="237"/>
    </row>
    <row r="3" spans="2:32" ht="15" customHeight="1" x14ac:dyDescent="0.55000000000000004">
      <c r="B3" s="1"/>
      <c r="L3" s="236"/>
      <c r="M3" s="237"/>
      <c r="N3" s="237"/>
      <c r="O3" s="237"/>
    </row>
    <row r="4" spans="2:32" s="6" customFormat="1" ht="30.75" customHeight="1" x14ac:dyDescent="0.9">
      <c r="B4" s="40" t="s">
        <v>0</v>
      </c>
      <c r="C4"/>
      <c r="D4"/>
      <c r="E4"/>
      <c r="F4"/>
      <c r="G4"/>
      <c r="H4" s="179"/>
      <c r="I4" s="179"/>
      <c r="J4" s="179"/>
      <c r="K4"/>
      <c r="L4" s="236"/>
      <c r="M4" s="236"/>
      <c r="N4" s="236"/>
      <c r="O4" s="236"/>
      <c r="P4" s="34"/>
      <c r="Q4" s="21"/>
      <c r="R4" s="15"/>
      <c r="S4" s="15"/>
    </row>
    <row r="5" spans="2:32" customFormat="1" ht="18" x14ac:dyDescent="0.55000000000000004">
      <c r="B5" s="39" t="s">
        <v>1</v>
      </c>
      <c r="H5" s="180"/>
      <c r="I5" s="181"/>
      <c r="J5" s="181"/>
      <c r="L5" s="236"/>
      <c r="M5" s="236"/>
      <c r="N5" s="236"/>
      <c r="O5" s="236"/>
      <c r="P5" s="21"/>
      <c r="Q5" s="21"/>
      <c r="R5" s="15"/>
      <c r="S5" s="15"/>
      <c r="T5" s="6"/>
      <c r="U5" s="6"/>
      <c r="V5" s="6"/>
    </row>
    <row r="6" spans="2:32" customFormat="1" ht="14.25" x14ac:dyDescent="0.45">
      <c r="H6" s="182"/>
      <c r="I6" s="183"/>
      <c r="J6" s="183"/>
      <c r="L6" s="236"/>
      <c r="M6" s="236"/>
      <c r="N6" s="236"/>
      <c r="O6" s="236"/>
      <c r="P6" s="21"/>
      <c r="Q6" s="21"/>
      <c r="R6" s="15"/>
      <c r="S6" s="15"/>
      <c r="T6" s="6"/>
      <c r="U6" s="6"/>
      <c r="V6" s="6"/>
    </row>
    <row r="7" spans="2:32" s="6" customFormat="1" ht="32.25" customHeight="1" x14ac:dyDescent="0.35">
      <c r="B7" s="18" t="s">
        <v>2</v>
      </c>
      <c r="H7" s="15"/>
      <c r="I7" s="15"/>
      <c r="K7"/>
      <c r="L7" s="236"/>
      <c r="M7" s="236"/>
      <c r="N7" s="236"/>
      <c r="O7" s="236"/>
      <c r="P7" s="21"/>
      <c r="Q7" s="21"/>
      <c r="R7" s="15"/>
      <c r="S7" s="15"/>
    </row>
    <row r="8" spans="2:32" s="10" customFormat="1" ht="23.25" customHeight="1" x14ac:dyDescent="0.35">
      <c r="B8" s="306" t="s">
        <v>3</v>
      </c>
      <c r="C8" s="299"/>
      <c r="D8" s="305"/>
      <c r="E8" s="304"/>
      <c r="F8" s="304"/>
      <c r="G8" s="304"/>
      <c r="H8" s="304"/>
      <c r="I8" s="304"/>
      <c r="J8" s="304"/>
      <c r="K8" s="304"/>
      <c r="L8" s="245"/>
      <c r="M8" s="241"/>
      <c r="N8" s="236"/>
      <c r="O8" s="236"/>
      <c r="P8" s="21"/>
      <c r="Q8" s="21"/>
      <c r="R8" s="21"/>
      <c r="S8" s="21"/>
    </row>
    <row r="9" spans="2:32" s="11" customFormat="1" ht="23.25" customHeight="1" x14ac:dyDescent="0.35">
      <c r="B9" s="110" t="s">
        <v>4</v>
      </c>
      <c r="C9" s="111" t="s">
        <v>5</v>
      </c>
      <c r="D9" s="8"/>
      <c r="E9" s="3"/>
      <c r="F9" s="4"/>
      <c r="G9" s="4"/>
      <c r="H9" s="4"/>
      <c r="I9" s="4"/>
      <c r="J9" s="3"/>
      <c r="K9" s="3"/>
      <c r="L9" s="237"/>
      <c r="M9" s="241"/>
      <c r="N9" s="236"/>
      <c r="O9" s="237"/>
      <c r="P9" s="12"/>
      <c r="Q9" s="12"/>
      <c r="R9" s="12"/>
      <c r="S9" s="12"/>
    </row>
    <row r="10" spans="2:32" s="11" customFormat="1" ht="23.25" customHeight="1" x14ac:dyDescent="0.35">
      <c r="B10" s="7" t="s">
        <v>6</v>
      </c>
      <c r="C10" s="33"/>
      <c r="D10" s="8"/>
      <c r="E10" s="8"/>
      <c r="F10" s="4"/>
      <c r="G10" s="4"/>
      <c r="H10" s="4"/>
      <c r="I10" s="12"/>
      <c r="L10" s="237"/>
      <c r="M10" s="244"/>
      <c r="N10" s="237"/>
      <c r="O10" s="237"/>
      <c r="P10" s="12"/>
      <c r="Q10" s="12"/>
      <c r="R10" s="12"/>
      <c r="S10" s="12"/>
    </row>
    <row r="11" spans="2:32" s="11" customFormat="1" ht="44.25" customHeight="1" thickBot="1" x14ac:dyDescent="0.4">
      <c r="B11"/>
      <c r="C11"/>
      <c r="D11"/>
      <c r="E11"/>
      <c r="F11"/>
      <c r="G11"/>
      <c r="H11"/>
      <c r="I11" s="12"/>
      <c r="L11" s="237"/>
      <c r="M11" s="12"/>
      <c r="N11" s="12"/>
      <c r="O11" s="12"/>
      <c r="P11" s="12"/>
      <c r="Q11" s="12"/>
      <c r="R11" s="12"/>
      <c r="S11" s="12"/>
    </row>
    <row r="12" spans="2:32" customFormat="1" ht="39" customHeight="1" thickBot="1" x14ac:dyDescent="0.4">
      <c r="B12" s="17" t="s">
        <v>7</v>
      </c>
      <c r="C12" s="16"/>
      <c r="D12" s="188"/>
      <c r="E12" s="189" t="s">
        <v>8</v>
      </c>
      <c r="F12" s="403" t="s">
        <v>9</v>
      </c>
      <c r="G12" s="190"/>
      <c r="H12" s="13"/>
      <c r="I12" s="6"/>
      <c r="J12" s="6"/>
      <c r="K12" s="6"/>
      <c r="L12" s="419" t="s">
        <v>10</v>
      </c>
      <c r="M12" s="420"/>
      <c r="N12" s="421"/>
      <c r="O12" s="312"/>
      <c r="P12" s="12"/>
      <c r="Q12" s="328"/>
      <c r="R12" s="328"/>
      <c r="S12" s="328"/>
      <c r="T12" s="328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2:32" s="16" customFormat="1" ht="35.25" customHeight="1" thickTop="1" x14ac:dyDescent="0.35">
      <c r="D13" s="340"/>
      <c r="E13" s="191">
        <v>0</v>
      </c>
      <c r="F13" s="192">
        <f>C25*E13</f>
        <v>0</v>
      </c>
      <c r="G13" s="176"/>
      <c r="H13" s="171"/>
      <c r="L13" s="416">
        <f>C8</f>
        <v>0</v>
      </c>
      <c r="M13" s="417"/>
      <c r="N13" s="418"/>
      <c r="P13" s="325"/>
      <c r="Q13" s="424" t="s">
        <v>11</v>
      </c>
      <c r="R13" s="425"/>
      <c r="S13" s="425"/>
      <c r="T13" s="426"/>
    </row>
    <row r="14" spans="2:32" ht="20.25" customHeight="1" x14ac:dyDescent="0.35">
      <c r="B14" s="7"/>
      <c r="C14" s="338"/>
      <c r="D14" s="172"/>
      <c r="E14" s="307"/>
      <c r="F14" s="307"/>
      <c r="G14" s="175"/>
      <c r="H14" s="172"/>
      <c r="I14" s="243"/>
      <c r="J14" s="242"/>
      <c r="K14" s="250"/>
      <c r="L14" s="246"/>
      <c r="M14" s="247"/>
      <c r="N14" s="313"/>
      <c r="P14" s="326"/>
      <c r="Q14" s="422" t="s">
        <v>12</v>
      </c>
      <c r="R14" s="422"/>
      <c r="S14" s="422"/>
      <c r="T14" s="423"/>
      <c r="AA14" s="11"/>
      <c r="AB14" s="11"/>
      <c r="AC14" s="11"/>
      <c r="AD14" s="11"/>
      <c r="AE14" s="11"/>
      <c r="AF14" s="11"/>
    </row>
    <row r="15" spans="2:32" s="11" customFormat="1" ht="36.75" customHeight="1" x14ac:dyDescent="0.35">
      <c r="B15" s="341" t="s">
        <v>13</v>
      </c>
      <c r="C15" s="339">
        <f>'2_Training Cost'!G103</f>
        <v>0</v>
      </c>
      <c r="D15" s="173"/>
      <c r="E15" s="308"/>
      <c r="F15" s="309"/>
      <c r="G15" s="175"/>
      <c r="H15" s="173"/>
      <c r="I15" s="243"/>
      <c r="J15" s="243"/>
      <c r="K15" s="248"/>
      <c r="L15" s="255" t="s">
        <v>14</v>
      </c>
      <c r="M15" s="251" t="s">
        <v>15</v>
      </c>
      <c r="N15" s="314" t="s">
        <v>16</v>
      </c>
      <c r="P15" s="327"/>
      <c r="Q15" s="320" t="s">
        <v>17</v>
      </c>
      <c r="R15" s="252" t="s">
        <v>18</v>
      </c>
      <c r="S15" s="253" t="s">
        <v>19</v>
      </c>
      <c r="T15" s="254" t="s">
        <v>20</v>
      </c>
    </row>
    <row r="16" spans="2:32" ht="22.5" customHeight="1" x14ac:dyDescent="0.35">
      <c r="B16" s="19"/>
      <c r="C16" s="337"/>
      <c r="D16" s="173"/>
      <c r="E16" s="310"/>
      <c r="F16" s="311"/>
      <c r="G16" s="175"/>
      <c r="H16" s="173"/>
      <c r="I16" s="243"/>
      <c r="J16" s="243"/>
      <c r="K16" s="249"/>
      <c r="L16" s="276">
        <f>'1_Training Plan'!I8</f>
        <v>0</v>
      </c>
      <c r="M16" s="270"/>
      <c r="N16" s="315"/>
      <c r="P16" s="326"/>
      <c r="Q16" s="321">
        <f>'1_Training Plan'!I105</f>
        <v>0</v>
      </c>
      <c r="R16" s="262">
        <f>'1_Training Plan'!I106</f>
        <v>0</v>
      </c>
      <c r="S16" s="263">
        <f>'1_Training Plan'!I107</f>
        <v>0</v>
      </c>
      <c r="T16" s="264">
        <f>'1_Training Plan'!I108</f>
        <v>0</v>
      </c>
      <c r="AA16" s="11"/>
      <c r="AB16" s="11"/>
      <c r="AC16" s="11"/>
      <c r="AD16" s="11"/>
      <c r="AE16" s="11"/>
      <c r="AF16" s="11"/>
    </row>
    <row r="17" spans="2:32" ht="22.5" customHeight="1" x14ac:dyDescent="0.35">
      <c r="B17" s="7" t="s">
        <v>21</v>
      </c>
      <c r="C17" s="177">
        <f>'2_Training Cost'!H103</f>
        <v>0</v>
      </c>
      <c r="D17" s="173"/>
      <c r="E17" s="175"/>
      <c r="G17" s="175"/>
      <c r="H17" s="173"/>
      <c r="I17" s="243"/>
      <c r="J17" s="243"/>
      <c r="K17" s="6"/>
      <c r="L17" s="271">
        <f>'1_Training Plan'!J8</f>
        <v>0</v>
      </c>
      <c r="M17" s="263"/>
      <c r="N17" s="315"/>
      <c r="P17" s="326"/>
      <c r="Q17" s="321">
        <f>'1_Training Plan'!J105</f>
        <v>0</v>
      </c>
      <c r="R17" s="262">
        <f>'1_Training Plan'!J106</f>
        <v>0</v>
      </c>
      <c r="S17" s="262">
        <f>'1_Training Plan'!J107</f>
        <v>0</v>
      </c>
      <c r="T17" s="265">
        <f>'1_Training Plan'!J108</f>
        <v>0</v>
      </c>
      <c r="AA17" s="11"/>
      <c r="AB17" s="11"/>
      <c r="AC17" s="11"/>
      <c r="AD17" s="11"/>
      <c r="AE17" s="11"/>
      <c r="AF17" s="11"/>
    </row>
    <row r="18" spans="2:32" ht="22.5" customHeight="1" x14ac:dyDescent="0.35">
      <c r="B18" s="7" t="s">
        <v>22</v>
      </c>
      <c r="C18" s="177">
        <f>'2_Training Cost'!E191</f>
        <v>0</v>
      </c>
      <c r="D18" s="173"/>
      <c r="E18" s="175"/>
      <c r="F18" s="175"/>
      <c r="G18" s="175"/>
      <c r="H18" s="173"/>
      <c r="I18" s="243"/>
      <c r="J18" s="243"/>
      <c r="K18" s="6"/>
      <c r="L18" s="271">
        <f>'1_Training Plan'!K8</f>
        <v>0</v>
      </c>
      <c r="M18" s="263"/>
      <c r="N18" s="315"/>
      <c r="P18" s="326"/>
      <c r="Q18" s="266">
        <f>'1_Training Plan'!K105</f>
        <v>0</v>
      </c>
      <c r="R18" s="263">
        <f>'1_Training Plan'!K106</f>
        <v>0</v>
      </c>
      <c r="S18" s="263">
        <f>'1_Training Plan'!K107</f>
        <v>0</v>
      </c>
      <c r="T18" s="264">
        <f>'1_Training Plan'!K108</f>
        <v>0</v>
      </c>
      <c r="AA18" s="11"/>
      <c r="AB18" s="11"/>
      <c r="AC18" s="11"/>
      <c r="AD18" s="11"/>
      <c r="AE18" s="11"/>
      <c r="AF18" s="11"/>
    </row>
    <row r="19" spans="2:32" ht="22.5" customHeight="1" x14ac:dyDescent="0.35">
      <c r="B19" s="7" t="s">
        <v>23</v>
      </c>
      <c r="C19" s="352">
        <f>'2_Training Cost'!J192</f>
        <v>0</v>
      </c>
      <c r="D19" s="173"/>
      <c r="G19" s="175"/>
      <c r="H19" s="173"/>
      <c r="I19" s="243"/>
      <c r="J19" s="243"/>
      <c r="K19" s="6"/>
      <c r="L19" s="271">
        <f>'1_Training Plan'!L8</f>
        <v>0</v>
      </c>
      <c r="M19" s="263"/>
      <c r="N19" s="316"/>
      <c r="P19" s="326"/>
      <c r="Q19" s="266">
        <f>'1_Training Plan'!L105</f>
        <v>0</v>
      </c>
      <c r="R19" s="263">
        <f>'1_Training Plan'!L106</f>
        <v>0</v>
      </c>
      <c r="S19" s="263">
        <f>'1_Training Plan'!L107</f>
        <v>0</v>
      </c>
      <c r="T19" s="264">
        <f>'1_Training Plan'!L108</f>
        <v>0</v>
      </c>
      <c r="AA19" s="11"/>
      <c r="AB19" s="11"/>
      <c r="AC19" s="11"/>
      <c r="AD19" s="11"/>
      <c r="AE19" s="11"/>
      <c r="AF19" s="11"/>
    </row>
    <row r="20" spans="2:32" ht="22.5" customHeight="1" x14ac:dyDescent="0.35">
      <c r="B20" s="7"/>
      <c r="C20" s="351"/>
      <c r="D20" s="173"/>
      <c r="G20" s="175"/>
      <c r="H20" s="173"/>
      <c r="I20" s="243"/>
      <c r="J20" s="243"/>
      <c r="K20" s="6"/>
      <c r="L20" s="271">
        <f>'1_Training Plan'!M8</f>
        <v>0</v>
      </c>
      <c r="M20" s="263"/>
      <c r="N20" s="316"/>
      <c r="P20" s="326"/>
      <c r="Q20" s="266">
        <f>'1_Training Plan'!M105</f>
        <v>0</v>
      </c>
      <c r="R20" s="263">
        <f>'1_Training Plan'!M106</f>
        <v>0</v>
      </c>
      <c r="S20" s="263">
        <f>'1_Training Plan'!M107</f>
        <v>0</v>
      </c>
      <c r="T20" s="264">
        <f>'1_Training Plan'!M108</f>
        <v>0</v>
      </c>
      <c r="AA20" s="11"/>
      <c r="AB20" s="11"/>
      <c r="AC20" s="11"/>
      <c r="AD20" s="11"/>
      <c r="AE20" s="11"/>
      <c r="AF20" s="11"/>
    </row>
    <row r="21" spans="2:32" ht="22.5" customHeight="1" x14ac:dyDescent="0.35">
      <c r="B21" s="7" t="s">
        <v>24</v>
      </c>
      <c r="C21" s="353">
        <f>'2_Training Cost'!F214</f>
        <v>0</v>
      </c>
      <c r="D21" s="173"/>
      <c r="G21" s="175"/>
      <c r="H21" s="173"/>
      <c r="I21" s="243"/>
      <c r="J21" s="243"/>
      <c r="K21" s="6"/>
      <c r="L21" s="271">
        <f>'1_Training Plan'!N8</f>
        <v>0</v>
      </c>
      <c r="M21" s="263"/>
      <c r="N21" s="316"/>
      <c r="P21" s="326"/>
      <c r="Q21" s="266">
        <f>'1_Training Plan'!N105</f>
        <v>0</v>
      </c>
      <c r="R21" s="263">
        <f>'1_Training Plan'!N106</f>
        <v>0</v>
      </c>
      <c r="S21" s="263">
        <f>'1_Training Plan'!N107</f>
        <v>0</v>
      </c>
      <c r="T21" s="264">
        <f>'1_Training Plan'!N108</f>
        <v>0</v>
      </c>
      <c r="AA21" s="11"/>
      <c r="AB21" s="11"/>
      <c r="AC21" s="11"/>
      <c r="AD21" s="11"/>
      <c r="AE21" s="11"/>
      <c r="AF21" s="11"/>
    </row>
    <row r="22" spans="2:32" ht="39.75" customHeight="1" x14ac:dyDescent="0.35">
      <c r="B22" s="369" t="s">
        <v>25</v>
      </c>
      <c r="C22" s="177">
        <f>'2_Training Cost'!E238</f>
        <v>0</v>
      </c>
      <c r="D22" s="173"/>
      <c r="G22" s="175"/>
      <c r="H22" s="173"/>
      <c r="I22" s="243"/>
      <c r="J22" s="243"/>
      <c r="K22" s="6"/>
      <c r="L22" s="271">
        <f>'1_Training Plan'!O8</f>
        <v>0</v>
      </c>
      <c r="M22" s="263"/>
      <c r="N22" s="316"/>
      <c r="P22" s="326"/>
      <c r="Q22" s="266">
        <f>'1_Training Plan'!O105</f>
        <v>0</v>
      </c>
      <c r="R22" s="263">
        <f>'1_Training Plan'!O106</f>
        <v>0</v>
      </c>
      <c r="S22" s="263">
        <f>'1_Training Plan'!O107</f>
        <v>0</v>
      </c>
      <c r="T22" s="264">
        <f>'1_Training Plan'!O108</f>
        <v>0</v>
      </c>
      <c r="AA22" s="11"/>
      <c r="AB22" s="11"/>
      <c r="AC22" s="11"/>
      <c r="AD22" s="11"/>
      <c r="AE22" s="11"/>
      <c r="AF22" s="11"/>
    </row>
    <row r="23" spans="2:32" ht="22.5" customHeight="1" x14ac:dyDescent="0.35">
      <c r="B23" s="19" t="s">
        <v>26</v>
      </c>
      <c r="C23" s="185">
        <f>SUM(C17:C22)</f>
        <v>0</v>
      </c>
      <c r="D23" s="173"/>
      <c r="G23" s="175"/>
      <c r="H23" s="173"/>
      <c r="I23" s="243"/>
      <c r="J23" s="243"/>
      <c r="K23" s="6"/>
      <c r="L23" s="271">
        <f>'1_Training Plan'!P8</f>
        <v>0</v>
      </c>
      <c r="M23" s="263"/>
      <c r="N23" s="316"/>
      <c r="P23" s="326"/>
      <c r="Q23" s="266">
        <f>'1_Training Plan'!P105</f>
        <v>0</v>
      </c>
      <c r="R23" s="263">
        <f>'1_Training Plan'!P106</f>
        <v>0</v>
      </c>
      <c r="S23" s="263">
        <f>'1_Training Plan'!P107</f>
        <v>0</v>
      </c>
      <c r="T23" s="264">
        <f>'1_Training Plan'!P108</f>
        <v>0</v>
      </c>
      <c r="AA23" s="11"/>
      <c r="AB23" s="11"/>
      <c r="AC23" s="11"/>
      <c r="AD23" s="11"/>
      <c r="AE23" s="11"/>
      <c r="AF23" s="11"/>
    </row>
    <row r="24" spans="2:32" ht="22.5" customHeight="1" x14ac:dyDescent="0.35">
      <c r="C24" s="178"/>
      <c r="D24" s="173"/>
      <c r="E24" s="175"/>
      <c r="F24" s="175"/>
      <c r="G24" s="175"/>
      <c r="H24" s="173"/>
      <c r="I24" s="243"/>
      <c r="J24" s="243"/>
      <c r="K24" s="6"/>
      <c r="L24" s="271">
        <f>'1_Training Plan'!Q8</f>
        <v>0</v>
      </c>
      <c r="M24" s="263"/>
      <c r="N24" s="316"/>
      <c r="P24" s="326"/>
      <c r="Q24" s="266">
        <f>'1_Training Plan'!Q105</f>
        <v>0</v>
      </c>
      <c r="R24" s="263">
        <f>'1_Training Plan'!Q106</f>
        <v>0</v>
      </c>
      <c r="S24" s="263">
        <f>'1_Training Plan'!Q107</f>
        <v>0</v>
      </c>
      <c r="T24" s="264">
        <f>'1_Training Plan'!Q108</f>
        <v>0</v>
      </c>
      <c r="AA24" s="11"/>
      <c r="AB24" s="11"/>
      <c r="AC24" s="11"/>
      <c r="AD24" s="11"/>
      <c r="AE24" s="11"/>
      <c r="AF24" s="11"/>
    </row>
    <row r="25" spans="2:32" ht="22.5" customHeight="1" x14ac:dyDescent="0.35">
      <c r="B25" s="19" t="s">
        <v>27</v>
      </c>
      <c r="C25" s="184">
        <f>SUM(C15,C23)</f>
        <v>0</v>
      </c>
      <c r="D25" s="174"/>
      <c r="E25" s="175"/>
      <c r="F25" s="175"/>
      <c r="G25" s="175"/>
      <c r="H25" s="173"/>
      <c r="I25" s="243"/>
      <c r="J25" s="243"/>
      <c r="K25" s="6"/>
      <c r="L25" s="271">
        <f>'1_Training Plan'!R8</f>
        <v>0</v>
      </c>
      <c r="M25" s="263"/>
      <c r="N25" s="316"/>
      <c r="P25" s="326"/>
      <c r="Q25" s="266">
        <f>'1_Training Plan'!R105</f>
        <v>0</v>
      </c>
      <c r="R25" s="263">
        <f>'1_Training Plan'!R106</f>
        <v>0</v>
      </c>
      <c r="S25" s="263">
        <f>'1_Training Plan'!R107</f>
        <v>0</v>
      </c>
      <c r="T25" s="264">
        <f>'1_Training Plan'!R108</f>
        <v>0</v>
      </c>
      <c r="AA25" s="11"/>
      <c r="AB25" s="11"/>
      <c r="AC25" s="11"/>
      <c r="AD25" s="11"/>
      <c r="AE25" s="11"/>
      <c r="AF25" s="11"/>
    </row>
    <row r="26" spans="2:32" ht="22.5" customHeight="1" x14ac:dyDescent="0.35">
      <c r="B26" s="19"/>
      <c r="C26" s="9"/>
      <c r="D26" s="9"/>
      <c r="I26" s="243"/>
      <c r="J26" s="243"/>
      <c r="K26" s="6"/>
      <c r="L26" s="271"/>
      <c r="M26" s="263"/>
      <c r="N26" s="317"/>
      <c r="P26" s="326"/>
      <c r="Q26" s="322"/>
      <c r="R26" s="263"/>
      <c r="S26" s="263"/>
      <c r="T26" s="264"/>
      <c r="AA26" s="11"/>
      <c r="AB26" s="11"/>
      <c r="AC26" s="11"/>
      <c r="AD26" s="11"/>
      <c r="AE26" s="11"/>
      <c r="AF26" s="11"/>
    </row>
    <row r="27" spans="2:32" ht="22.5" customHeight="1" x14ac:dyDescent="0.45">
      <c r="B27" s="29" t="s">
        <v>28</v>
      </c>
      <c r="C27" s="26"/>
      <c r="D27" s="27"/>
      <c r="E27" s="27"/>
      <c r="F27" s="27"/>
      <c r="G27" s="27"/>
      <c r="I27" s="12"/>
      <c r="J27" s="11"/>
      <c r="K27" s="11"/>
      <c r="L27" s="271"/>
      <c r="M27" s="263"/>
      <c r="N27" s="317"/>
      <c r="P27" s="326"/>
      <c r="Q27" s="322"/>
      <c r="R27" s="263"/>
      <c r="S27" s="263"/>
      <c r="T27" s="264"/>
      <c r="AA27" s="11"/>
      <c r="AB27" s="11"/>
      <c r="AC27" s="11"/>
      <c r="AD27" s="11"/>
      <c r="AE27" s="11"/>
      <c r="AF27" s="11"/>
    </row>
    <row r="28" spans="2:32" ht="25.5" customHeight="1" x14ac:dyDescent="0.45">
      <c r="B28" s="301" t="s">
        <v>29</v>
      </c>
      <c r="C28" s="302">
        <f>N32</f>
        <v>0</v>
      </c>
      <c r="D28" s="27"/>
      <c r="E28" s="27"/>
      <c r="F28" s="27"/>
      <c r="G28" s="27"/>
      <c r="H28" s="3"/>
      <c r="I28" s="12"/>
      <c r="J28" s="11"/>
      <c r="K28" s="11"/>
      <c r="L28" s="274"/>
      <c r="M28" s="263"/>
      <c r="N28" s="317"/>
      <c r="P28" s="326"/>
      <c r="Q28" s="322"/>
      <c r="R28" s="262"/>
      <c r="S28" s="263"/>
      <c r="T28" s="264"/>
      <c r="AA28" s="11"/>
      <c r="AB28" s="11"/>
      <c r="AC28" s="11"/>
      <c r="AD28" s="11"/>
      <c r="AE28" s="11"/>
      <c r="AF28" s="11"/>
    </row>
    <row r="29" spans="2:32" ht="23.25" customHeight="1" x14ac:dyDescent="0.45">
      <c r="B29" s="300" t="s">
        <v>30</v>
      </c>
      <c r="C29" s="303" t="e">
        <f>C25/C28</f>
        <v>#DIV/0!</v>
      </c>
      <c r="D29" s="27"/>
      <c r="E29" s="27"/>
      <c r="F29" s="27"/>
      <c r="G29" s="27"/>
      <c r="H29" s="3"/>
      <c r="I29" s="12"/>
      <c r="J29" s="11"/>
      <c r="K29" s="11"/>
      <c r="L29" s="274"/>
      <c r="M29" s="263"/>
      <c r="N29" s="317"/>
      <c r="P29" s="326"/>
      <c r="Q29" s="321"/>
      <c r="R29" s="262"/>
      <c r="S29" s="263"/>
      <c r="T29" s="264"/>
      <c r="AA29" s="11"/>
      <c r="AB29" s="11"/>
      <c r="AC29" s="11"/>
      <c r="AD29" s="11"/>
      <c r="AE29" s="11"/>
      <c r="AF29" s="11"/>
    </row>
    <row r="30" spans="2:32" ht="22.5" customHeight="1" x14ac:dyDescent="0.45">
      <c r="B30" s="30"/>
      <c r="C30" s="23"/>
      <c r="D30" s="31"/>
      <c r="E30" s="23"/>
      <c r="F30" s="26"/>
      <c r="G30" s="26"/>
      <c r="H30" s="3"/>
      <c r="I30" s="12"/>
      <c r="J30" s="11"/>
      <c r="K30" s="11"/>
      <c r="L30" s="274"/>
      <c r="M30" s="263"/>
      <c r="N30" s="317"/>
      <c r="P30" s="326"/>
      <c r="Q30" s="321"/>
      <c r="R30" s="262"/>
      <c r="S30" s="263"/>
      <c r="T30" s="264"/>
      <c r="AA30" s="11"/>
      <c r="AB30" s="11"/>
      <c r="AC30" s="11"/>
      <c r="AD30" s="11"/>
      <c r="AE30" s="11"/>
      <c r="AF30" s="11"/>
    </row>
    <row r="31" spans="2:32" ht="22.5" customHeight="1" thickBot="1" x14ac:dyDescent="0.5">
      <c r="B31" s="32" t="s">
        <v>31</v>
      </c>
      <c r="C31" s="23"/>
      <c r="D31" s="23"/>
      <c r="E31" s="30"/>
      <c r="F31" s="26"/>
      <c r="G31" s="26"/>
      <c r="I31" s="12"/>
      <c r="J31" s="11"/>
      <c r="K31" s="11"/>
      <c r="L31" s="275"/>
      <c r="M31" s="268"/>
      <c r="N31" s="318"/>
      <c r="P31" s="326"/>
      <c r="Q31" s="323"/>
      <c r="R31" s="267"/>
      <c r="S31" s="268"/>
      <c r="T31" s="269"/>
      <c r="AA31" s="11"/>
      <c r="AB31" s="11"/>
      <c r="AC31" s="11"/>
      <c r="AD31" s="11"/>
      <c r="AE31" s="11"/>
      <c r="AF31" s="11"/>
    </row>
    <row r="32" spans="2:32" ht="22.5" customHeight="1" thickBot="1" x14ac:dyDescent="0.5">
      <c r="B32" s="30" t="s">
        <v>32</v>
      </c>
      <c r="C32" s="31">
        <v>0.5</v>
      </c>
      <c r="D32" s="25" t="s">
        <v>33</v>
      </c>
      <c r="E32" s="30"/>
      <c r="F32" s="26"/>
      <c r="G32" s="26"/>
      <c r="I32" s="12"/>
      <c r="J32" s="11"/>
      <c r="K32" s="11"/>
      <c r="L32" s="272" t="s">
        <v>34</v>
      </c>
      <c r="M32" s="273">
        <f>SUM(M16:M31)</f>
        <v>0</v>
      </c>
      <c r="N32" s="319">
        <f t="shared" ref="N32" si="0">SUM(N16:N31)</f>
        <v>0</v>
      </c>
      <c r="P32" s="326"/>
      <c r="Q32" s="324">
        <f>SUM(Q16:Q31)</f>
        <v>0</v>
      </c>
      <c r="R32" s="273">
        <f>SUM(R16:R31)</f>
        <v>0</v>
      </c>
      <c r="S32" s="273">
        <f>SUM(S16:S31)</f>
        <v>0</v>
      </c>
      <c r="T32" s="329">
        <f>SUM(T16:T31)</f>
        <v>0</v>
      </c>
      <c r="U32" s="330"/>
      <c r="AA32" s="11"/>
      <c r="AB32" s="11"/>
      <c r="AC32" s="11"/>
      <c r="AD32" s="11"/>
      <c r="AE32" s="11"/>
      <c r="AF32" s="11"/>
    </row>
    <row r="33" spans="2:32" ht="14.25" x14ac:dyDescent="0.45">
      <c r="B33" s="30" t="s">
        <v>35</v>
      </c>
      <c r="C33" s="31">
        <v>0.5</v>
      </c>
      <c r="D33" s="25" t="s">
        <v>33</v>
      </c>
      <c r="E33" s="30"/>
      <c r="F33" s="26"/>
      <c r="G33" s="26"/>
      <c r="I33" s="12"/>
      <c r="J33" s="11"/>
      <c r="K33" s="11"/>
      <c r="L33" s="236"/>
      <c r="M33" s="237"/>
      <c r="N33" s="237"/>
      <c r="O33" s="237"/>
      <c r="P33" s="35"/>
      <c r="AA33" s="11"/>
      <c r="AB33" s="11"/>
      <c r="AC33" s="11"/>
      <c r="AD33" s="11"/>
      <c r="AE33" s="11"/>
      <c r="AF33" s="11"/>
    </row>
    <row r="34" spans="2:32" ht="14.25" x14ac:dyDescent="0.45">
      <c r="B34" s="30" t="s">
        <v>36</v>
      </c>
      <c r="C34" s="31">
        <v>0.5</v>
      </c>
      <c r="D34" s="25" t="s">
        <v>37</v>
      </c>
      <c r="E34" s="30"/>
      <c r="F34" s="26"/>
      <c r="G34" s="26"/>
      <c r="I34" s="12"/>
      <c r="J34" s="11"/>
      <c r="K34" s="11"/>
      <c r="L34" s="236"/>
      <c r="M34" s="237"/>
      <c r="N34" s="237"/>
      <c r="O34" s="237"/>
      <c r="AA34" s="11"/>
      <c r="AB34" s="11"/>
      <c r="AC34" s="11"/>
      <c r="AD34" s="11"/>
      <c r="AE34" s="11"/>
      <c r="AF34" s="11"/>
    </row>
    <row r="35" spans="2:32" ht="14.25" x14ac:dyDescent="0.45">
      <c r="B35" s="30"/>
      <c r="C35" s="23"/>
      <c r="D35" s="23"/>
      <c r="E35" s="30"/>
      <c r="F35" s="26"/>
      <c r="G35" s="26"/>
      <c r="H35" s="14"/>
      <c r="I35" s="12"/>
      <c r="J35" s="11"/>
      <c r="K35" s="11"/>
      <c r="L35" s="236"/>
      <c r="M35" s="237"/>
      <c r="N35" s="237"/>
      <c r="O35" s="237"/>
      <c r="AA35" s="11"/>
      <c r="AB35" s="11"/>
      <c r="AC35" s="11"/>
      <c r="AD35" s="11"/>
      <c r="AE35" s="11"/>
      <c r="AF35" s="11"/>
    </row>
    <row r="36" spans="2:32" s="6" customFormat="1" ht="12.75" customHeight="1" x14ac:dyDescent="0.45">
      <c r="B36" s="29" t="s">
        <v>38</v>
      </c>
      <c r="C36" s="23"/>
      <c r="D36" s="23"/>
      <c r="E36" s="30"/>
      <c r="F36" s="26"/>
      <c r="G36" s="26"/>
      <c r="H36" s="4"/>
      <c r="I36" s="15"/>
      <c r="L36" s="236"/>
      <c r="M36" s="238"/>
      <c r="N36" s="238"/>
      <c r="O36" s="238"/>
      <c r="P36" s="2"/>
      <c r="Q36" s="21"/>
      <c r="R36" s="15"/>
      <c r="S36" s="15"/>
    </row>
    <row r="37" spans="2:32" ht="14.25" x14ac:dyDescent="0.45">
      <c r="B37" s="30" t="s">
        <v>5</v>
      </c>
      <c r="C37" s="23">
        <v>2</v>
      </c>
      <c r="D37" s="23">
        <v>3</v>
      </c>
      <c r="E37" s="30"/>
      <c r="F37" s="26"/>
      <c r="G37" s="26"/>
      <c r="H37" s="28"/>
      <c r="I37" s="12"/>
      <c r="J37" s="11"/>
      <c r="K37" s="11"/>
      <c r="L37" s="236"/>
      <c r="M37" s="237"/>
      <c r="N37" s="237"/>
      <c r="O37" s="237"/>
      <c r="AA37" s="11"/>
      <c r="AB37" s="11"/>
      <c r="AC37" s="11"/>
      <c r="AD37" s="11"/>
      <c r="AE37" s="11"/>
      <c r="AF37" s="11"/>
    </row>
    <row r="38" spans="2:32" s="24" customFormat="1" ht="14.25" x14ac:dyDescent="0.45">
      <c r="B38" s="30" t="s">
        <v>32</v>
      </c>
      <c r="C38" s="31">
        <v>0.2</v>
      </c>
      <c r="D38" s="31">
        <v>0.3</v>
      </c>
      <c r="E38" s="30"/>
      <c r="F38" s="26"/>
      <c r="G38" s="26"/>
      <c r="H38" s="28"/>
      <c r="I38" s="235"/>
      <c r="J38" s="239"/>
      <c r="K38" s="239"/>
      <c r="L38" s="236"/>
      <c r="M38" s="237"/>
      <c r="N38" s="237"/>
      <c r="O38" s="237"/>
      <c r="P38" s="35"/>
      <c r="Q38" s="12"/>
      <c r="R38" s="12"/>
      <c r="S38" s="12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2:32" s="24" customFormat="1" ht="14.25" x14ac:dyDescent="0.45">
      <c r="B39" s="30" t="s">
        <v>35</v>
      </c>
      <c r="C39" s="31">
        <v>0.1</v>
      </c>
      <c r="D39" s="31">
        <v>0.2</v>
      </c>
      <c r="E39" s="30"/>
      <c r="F39" s="26"/>
      <c r="G39" s="26"/>
      <c r="H39" s="28"/>
      <c r="I39" s="235"/>
      <c r="J39" s="239"/>
      <c r="K39" s="239"/>
      <c r="L39" s="236"/>
      <c r="M39" s="237"/>
      <c r="N39" s="237"/>
      <c r="O39" s="237"/>
      <c r="P39" s="35"/>
      <c r="Q39" s="12"/>
      <c r="R39" s="12"/>
      <c r="S39" s="12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2:32" s="24" customFormat="1" ht="14.25" x14ac:dyDescent="0.45">
      <c r="B40" s="30" t="s">
        <v>36</v>
      </c>
      <c r="C40" s="31">
        <v>0</v>
      </c>
      <c r="D40" s="31">
        <v>0.1</v>
      </c>
      <c r="E40" s="30"/>
      <c r="F40" s="26"/>
      <c r="G40" s="26"/>
      <c r="H40" s="28"/>
      <c r="I40" s="235"/>
      <c r="J40" s="239"/>
      <c r="K40" s="239"/>
      <c r="L40" s="240"/>
      <c r="M40" s="237"/>
      <c r="N40" s="237"/>
      <c r="O40" s="237"/>
      <c r="P40" s="35"/>
      <c r="Q40" s="12"/>
      <c r="R40" s="12"/>
      <c r="S40" s="12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2:32" s="24" customFormat="1" ht="14.25" x14ac:dyDescent="0.45">
      <c r="B41" s="30"/>
      <c r="C41" s="31"/>
      <c r="D41" s="31"/>
      <c r="E41" s="30"/>
      <c r="F41" s="26"/>
      <c r="G41" s="26"/>
      <c r="H41" s="28"/>
      <c r="I41" s="235"/>
      <c r="J41" s="239"/>
      <c r="K41" s="239"/>
      <c r="L41" s="240"/>
      <c r="M41" s="237"/>
      <c r="N41" s="237"/>
      <c r="O41" s="237"/>
      <c r="P41" s="12"/>
      <c r="Q41" s="12"/>
      <c r="R41" s="12"/>
      <c r="S41" s="12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2:32" s="24" customFormat="1" ht="14.25" x14ac:dyDescent="0.45">
      <c r="B42" s="32" t="s">
        <v>39</v>
      </c>
      <c r="C42" s="23"/>
      <c r="D42" s="30"/>
      <c r="E42" s="30"/>
      <c r="F42" s="26"/>
      <c r="G42" s="26"/>
      <c r="H42" s="28"/>
      <c r="I42" s="235"/>
      <c r="J42" s="239"/>
      <c r="K42" s="239"/>
      <c r="L42" s="240"/>
      <c r="M42" s="237"/>
      <c r="N42" s="237"/>
      <c r="O42" s="237"/>
      <c r="P42" s="12"/>
      <c r="Q42" s="12"/>
      <c r="R42" s="12"/>
      <c r="S42" s="12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2:32" s="24" customFormat="1" ht="14.25" x14ac:dyDescent="0.45">
      <c r="B43" s="30" t="s">
        <v>40</v>
      </c>
      <c r="C43" s="23" t="e">
        <f>VLOOKUP(C10,B44:C73,2,FALSE)</f>
        <v>#N/A</v>
      </c>
      <c r="D43" s="23"/>
      <c r="E43" s="30"/>
      <c r="F43" s="26"/>
      <c r="G43" s="26"/>
      <c r="H43" s="28"/>
      <c r="I43" s="235"/>
      <c r="J43" s="239"/>
      <c r="K43" s="239"/>
      <c r="L43" s="240"/>
      <c r="M43" s="237"/>
      <c r="N43" s="237"/>
      <c r="O43" s="237"/>
      <c r="P43" s="12"/>
      <c r="Q43" s="12"/>
      <c r="R43" s="12"/>
      <c r="S43" s="12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2:32" s="24" customFormat="1" ht="14.25" x14ac:dyDescent="0.45">
      <c r="B44" s="30" t="s">
        <v>41</v>
      </c>
      <c r="C44" s="23">
        <v>0</v>
      </c>
      <c r="D44" s="30"/>
      <c r="E44" s="30"/>
      <c r="F44" s="26"/>
      <c r="G44" s="26"/>
      <c r="H44" s="22"/>
      <c r="I44" s="235"/>
      <c r="J44" s="239"/>
      <c r="K44" s="239"/>
      <c r="L44" s="240"/>
      <c r="M44" s="237"/>
      <c r="N44" s="237"/>
      <c r="O44" s="237"/>
      <c r="P44" s="12"/>
      <c r="Q44" s="12"/>
      <c r="R44" s="12"/>
      <c r="S44" s="12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2:32" s="24" customFormat="1" ht="14.25" x14ac:dyDescent="0.45">
      <c r="B45" s="30" t="s">
        <v>42</v>
      </c>
      <c r="C45" s="23">
        <v>3</v>
      </c>
      <c r="D45" s="30"/>
      <c r="E45" s="30"/>
      <c r="F45" s="26"/>
      <c r="G45" s="26"/>
      <c r="H45" s="22"/>
      <c r="I45" s="12"/>
      <c r="J45" s="11"/>
      <c r="K45" s="11"/>
      <c r="L45" s="240"/>
      <c r="M45" s="237"/>
      <c r="N45" s="237"/>
      <c r="O45" s="237"/>
      <c r="P45" s="12"/>
      <c r="Q45" s="12"/>
      <c r="R45" s="12"/>
      <c r="S45" s="12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2:32" s="24" customFormat="1" ht="14.25" x14ac:dyDescent="0.45">
      <c r="B46" s="30" t="s">
        <v>43</v>
      </c>
      <c r="C46" s="23">
        <v>3</v>
      </c>
      <c r="D46" s="30"/>
      <c r="E46" s="30"/>
      <c r="F46" s="26"/>
      <c r="G46" s="26"/>
      <c r="H46" s="22"/>
      <c r="I46" s="12"/>
      <c r="J46" s="11"/>
      <c r="K46" s="11"/>
      <c r="L46" s="240"/>
      <c r="M46" s="237"/>
      <c r="N46" s="237"/>
      <c r="O46" s="237"/>
      <c r="P46" s="12"/>
      <c r="Q46" s="12"/>
      <c r="R46" s="12"/>
      <c r="S46" s="12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2:32" s="24" customFormat="1" ht="14.25" x14ac:dyDescent="0.45">
      <c r="B47" s="30" t="s">
        <v>44</v>
      </c>
      <c r="C47" s="23">
        <v>3</v>
      </c>
      <c r="D47" s="30"/>
      <c r="E47" s="30"/>
      <c r="F47" s="26"/>
      <c r="G47" s="26"/>
      <c r="H47" s="22"/>
      <c r="I47" s="22"/>
      <c r="L47" s="38"/>
      <c r="M47" s="37"/>
      <c r="N47" s="37"/>
      <c r="O47" s="37"/>
      <c r="P47" s="12"/>
      <c r="Q47" s="12"/>
      <c r="R47" s="12"/>
      <c r="S47" s="12"/>
      <c r="T47" s="11"/>
      <c r="U47" s="11"/>
      <c r="V47" s="11"/>
    </row>
    <row r="48" spans="2:32" s="24" customFormat="1" ht="14.25" x14ac:dyDescent="0.45">
      <c r="B48" s="30" t="s">
        <v>45</v>
      </c>
      <c r="C48" s="23">
        <v>2</v>
      </c>
      <c r="D48" s="30"/>
      <c r="E48" s="30"/>
      <c r="F48" s="26"/>
      <c r="G48" s="26"/>
      <c r="H48" s="22"/>
      <c r="I48" s="22"/>
      <c r="L48" s="38"/>
      <c r="M48" s="37"/>
      <c r="N48" s="37"/>
      <c r="O48" s="37"/>
      <c r="P48" s="12"/>
      <c r="Q48" s="12"/>
      <c r="R48" s="12"/>
      <c r="S48" s="12"/>
      <c r="T48" s="11"/>
      <c r="U48" s="11"/>
      <c r="V48" s="11"/>
    </row>
    <row r="49" spans="2:22" s="24" customFormat="1" ht="14.25" x14ac:dyDescent="0.45">
      <c r="B49" s="30" t="s">
        <v>46</v>
      </c>
      <c r="C49" s="23">
        <v>3</v>
      </c>
      <c r="D49" s="30"/>
      <c r="E49" s="30"/>
      <c r="F49" s="26"/>
      <c r="G49" s="26"/>
      <c r="H49" s="22"/>
      <c r="I49" s="22"/>
      <c r="L49" s="38"/>
      <c r="M49" s="37"/>
      <c r="N49" s="37"/>
      <c r="O49" s="37"/>
      <c r="P49" s="12"/>
      <c r="Q49" s="12"/>
      <c r="R49" s="12"/>
      <c r="S49" s="12"/>
      <c r="T49" s="11"/>
      <c r="U49" s="11"/>
      <c r="V49" s="11"/>
    </row>
    <row r="50" spans="2:22" s="24" customFormat="1" ht="14.25" x14ac:dyDescent="0.45">
      <c r="B50" s="30" t="s">
        <v>47</v>
      </c>
      <c r="C50" s="23">
        <v>2</v>
      </c>
      <c r="D50" s="30"/>
      <c r="E50" s="30"/>
      <c r="F50" s="26"/>
      <c r="G50" s="26"/>
      <c r="H50" s="22"/>
      <c r="I50" s="22"/>
      <c r="L50" s="38"/>
      <c r="M50" s="37"/>
      <c r="N50" s="37"/>
      <c r="O50" s="37"/>
      <c r="P50" s="12"/>
      <c r="Q50" s="12"/>
      <c r="R50" s="12"/>
      <c r="S50" s="12"/>
      <c r="T50" s="11"/>
      <c r="U50" s="11"/>
      <c r="V50" s="11"/>
    </row>
    <row r="51" spans="2:22" s="24" customFormat="1" ht="14.25" x14ac:dyDescent="0.45">
      <c r="B51" s="30" t="s">
        <v>48</v>
      </c>
      <c r="C51" s="23">
        <v>3</v>
      </c>
      <c r="D51" s="30"/>
      <c r="E51" s="30"/>
      <c r="F51" s="26"/>
      <c r="G51" s="26"/>
      <c r="H51" s="22"/>
      <c r="I51" s="22"/>
      <c r="L51" s="38"/>
      <c r="M51" s="37"/>
      <c r="N51" s="37"/>
      <c r="O51" s="37"/>
      <c r="P51" s="12"/>
      <c r="Q51" s="12"/>
      <c r="R51" s="12"/>
      <c r="S51" s="12"/>
      <c r="T51" s="11"/>
      <c r="U51" s="11"/>
      <c r="V51" s="11"/>
    </row>
    <row r="52" spans="2:22" s="24" customFormat="1" ht="14.25" x14ac:dyDescent="0.45">
      <c r="B52" s="30" t="s">
        <v>49</v>
      </c>
      <c r="C52" s="23">
        <v>3</v>
      </c>
      <c r="D52" s="30"/>
      <c r="E52" s="30"/>
      <c r="F52" s="26"/>
      <c r="G52" s="26"/>
      <c r="H52" s="22"/>
      <c r="I52" s="22"/>
      <c r="L52" s="38"/>
      <c r="M52" s="37"/>
      <c r="N52" s="37"/>
      <c r="O52" s="37"/>
      <c r="P52" s="12"/>
      <c r="Q52" s="12"/>
      <c r="R52" s="12"/>
      <c r="S52" s="12"/>
      <c r="T52" s="11"/>
      <c r="U52" s="11"/>
      <c r="V52" s="11"/>
    </row>
    <row r="53" spans="2:22" s="24" customFormat="1" ht="14.25" x14ac:dyDescent="0.45">
      <c r="B53" s="30" t="s">
        <v>50</v>
      </c>
      <c r="C53" s="23">
        <v>2</v>
      </c>
      <c r="D53" s="30"/>
      <c r="E53" s="30"/>
      <c r="F53" s="26"/>
      <c r="G53" s="26"/>
      <c r="H53" s="22"/>
      <c r="I53" s="22"/>
      <c r="L53" s="38"/>
      <c r="M53" s="37"/>
      <c r="N53" s="37"/>
      <c r="O53" s="37"/>
      <c r="P53" s="12"/>
      <c r="Q53" s="12"/>
      <c r="R53" s="12"/>
      <c r="S53" s="12"/>
      <c r="T53" s="11"/>
      <c r="U53" s="11"/>
      <c r="V53" s="11"/>
    </row>
    <row r="54" spans="2:22" s="24" customFormat="1" ht="14.25" x14ac:dyDescent="0.45">
      <c r="B54" s="30" t="s">
        <v>51</v>
      </c>
      <c r="C54" s="23">
        <v>3</v>
      </c>
      <c r="D54" s="30"/>
      <c r="E54" s="30"/>
      <c r="F54" s="26"/>
      <c r="G54" s="26"/>
      <c r="H54" s="22"/>
      <c r="I54" s="22"/>
      <c r="L54" s="38"/>
      <c r="M54" s="37"/>
      <c r="N54" s="37"/>
      <c r="O54" s="37"/>
      <c r="P54" s="12"/>
      <c r="Q54" s="12"/>
      <c r="R54" s="12"/>
      <c r="S54" s="12"/>
      <c r="T54" s="11"/>
      <c r="U54" s="11"/>
      <c r="V54" s="11"/>
    </row>
    <row r="55" spans="2:22" s="24" customFormat="1" ht="14.25" x14ac:dyDescent="0.45">
      <c r="B55" s="30" t="s">
        <v>52</v>
      </c>
      <c r="C55" s="23">
        <v>3</v>
      </c>
      <c r="D55" s="30"/>
      <c r="E55" s="30"/>
      <c r="F55" s="26"/>
      <c r="G55" s="26"/>
      <c r="H55" s="22"/>
      <c r="I55" s="22"/>
      <c r="L55" s="38"/>
      <c r="M55" s="37"/>
      <c r="N55" s="37"/>
      <c r="O55" s="37"/>
      <c r="P55" s="12"/>
      <c r="Q55" s="12"/>
      <c r="R55" s="12"/>
      <c r="S55" s="12"/>
      <c r="T55" s="11"/>
      <c r="U55" s="11"/>
      <c r="V55" s="11"/>
    </row>
    <row r="56" spans="2:22" s="24" customFormat="1" ht="14.25" x14ac:dyDescent="0.45">
      <c r="B56" s="30" t="s">
        <v>53</v>
      </c>
      <c r="C56" s="23">
        <v>3</v>
      </c>
      <c r="D56" s="30"/>
      <c r="E56" s="30"/>
      <c r="F56" s="26"/>
      <c r="G56" s="26"/>
      <c r="H56" s="22"/>
      <c r="I56" s="22"/>
      <c r="L56" s="38"/>
      <c r="M56" s="37"/>
      <c r="N56" s="37"/>
      <c r="O56" s="37"/>
      <c r="P56" s="12"/>
      <c r="Q56" s="12"/>
      <c r="R56" s="12"/>
      <c r="S56" s="12"/>
      <c r="T56" s="11"/>
      <c r="U56" s="11"/>
      <c r="V56" s="11"/>
    </row>
    <row r="57" spans="2:22" s="24" customFormat="1" ht="14.25" x14ac:dyDescent="0.45">
      <c r="B57" s="30" t="s">
        <v>54</v>
      </c>
      <c r="C57" s="23">
        <v>3</v>
      </c>
      <c r="D57" s="30"/>
      <c r="E57" s="30"/>
      <c r="F57" s="26"/>
      <c r="G57" s="26"/>
      <c r="H57" s="22"/>
      <c r="I57" s="22"/>
      <c r="L57" s="38"/>
      <c r="M57" s="37"/>
      <c r="N57" s="37"/>
      <c r="O57" s="37"/>
      <c r="P57" s="12"/>
      <c r="Q57" s="12"/>
      <c r="R57" s="12"/>
      <c r="S57" s="12"/>
      <c r="T57" s="11"/>
      <c r="U57" s="11"/>
      <c r="V57" s="11"/>
    </row>
    <row r="58" spans="2:22" s="24" customFormat="1" ht="14.25" x14ac:dyDescent="0.45">
      <c r="B58" s="30" t="s">
        <v>55</v>
      </c>
      <c r="C58" s="23">
        <v>3</v>
      </c>
      <c r="D58" s="30"/>
      <c r="E58" s="30"/>
      <c r="F58" s="26"/>
      <c r="G58" s="26"/>
      <c r="H58" s="22"/>
      <c r="I58" s="22"/>
      <c r="L58" s="38"/>
      <c r="M58" s="37"/>
      <c r="N58" s="37"/>
      <c r="O58" s="37"/>
      <c r="P58" s="12"/>
      <c r="Q58" s="12"/>
      <c r="R58" s="12"/>
      <c r="S58" s="12"/>
      <c r="T58" s="11"/>
      <c r="U58" s="11"/>
      <c r="V58" s="11"/>
    </row>
    <row r="59" spans="2:22" s="24" customFormat="1" ht="14.25" x14ac:dyDescent="0.45">
      <c r="B59" s="30" t="s">
        <v>56</v>
      </c>
      <c r="C59" s="23">
        <v>3</v>
      </c>
      <c r="D59" s="30"/>
      <c r="E59" s="30"/>
      <c r="F59" s="26"/>
      <c r="G59" s="26"/>
      <c r="H59" s="22"/>
      <c r="I59" s="22"/>
      <c r="L59" s="38"/>
      <c r="M59" s="37"/>
      <c r="N59" s="37"/>
      <c r="O59" s="37"/>
      <c r="P59" s="12"/>
      <c r="Q59" s="12"/>
      <c r="R59" s="12"/>
      <c r="S59" s="12"/>
      <c r="T59" s="11"/>
      <c r="U59" s="11"/>
      <c r="V59" s="11"/>
    </row>
    <row r="60" spans="2:22" s="24" customFormat="1" ht="14.25" x14ac:dyDescent="0.45">
      <c r="B60" s="30" t="s">
        <v>57</v>
      </c>
      <c r="C60" s="23">
        <v>3</v>
      </c>
      <c r="D60" s="30"/>
      <c r="E60" s="30"/>
      <c r="F60" s="26"/>
      <c r="G60" s="26"/>
      <c r="H60" s="22"/>
      <c r="I60" s="22"/>
      <c r="L60" s="38"/>
      <c r="M60" s="37"/>
      <c r="N60" s="37"/>
      <c r="O60" s="37"/>
      <c r="P60" s="12"/>
      <c r="Q60" s="12"/>
      <c r="R60" s="12"/>
      <c r="S60" s="12"/>
      <c r="T60" s="11"/>
      <c r="U60" s="11"/>
      <c r="V60" s="11"/>
    </row>
    <row r="61" spans="2:22" s="24" customFormat="1" ht="14.25" x14ac:dyDescent="0.45">
      <c r="B61" s="30" t="s">
        <v>58</v>
      </c>
      <c r="C61" s="23">
        <v>3</v>
      </c>
      <c r="D61" s="30"/>
      <c r="E61" s="30"/>
      <c r="F61" s="26"/>
      <c r="G61" s="26"/>
      <c r="H61" s="22"/>
      <c r="I61" s="22"/>
      <c r="L61" s="38"/>
      <c r="M61" s="37"/>
      <c r="N61" s="37"/>
      <c r="O61" s="37"/>
      <c r="P61" s="12"/>
      <c r="Q61" s="12"/>
      <c r="R61" s="12"/>
      <c r="S61" s="12"/>
      <c r="T61" s="11"/>
      <c r="U61" s="11"/>
      <c r="V61" s="11"/>
    </row>
    <row r="62" spans="2:22" s="24" customFormat="1" ht="14.25" x14ac:dyDescent="0.45">
      <c r="B62" s="30" t="s">
        <v>59</v>
      </c>
      <c r="C62" s="23">
        <v>2</v>
      </c>
      <c r="D62" s="30"/>
      <c r="E62" s="30"/>
      <c r="F62" s="26"/>
      <c r="G62" s="26"/>
      <c r="H62" s="22"/>
      <c r="I62" s="22"/>
      <c r="L62" s="38"/>
      <c r="M62" s="37"/>
      <c r="N62" s="37"/>
      <c r="O62" s="37"/>
      <c r="P62" s="12"/>
      <c r="Q62" s="12"/>
      <c r="R62" s="12"/>
      <c r="S62" s="12"/>
      <c r="T62" s="11"/>
      <c r="U62" s="11"/>
      <c r="V62" s="11"/>
    </row>
    <row r="63" spans="2:22" s="24" customFormat="1" ht="14.25" x14ac:dyDescent="0.45">
      <c r="B63" s="30" t="s">
        <v>60</v>
      </c>
      <c r="C63" s="23">
        <v>3</v>
      </c>
      <c r="D63" s="30"/>
      <c r="E63" s="30"/>
      <c r="F63" s="26"/>
      <c r="G63" s="26"/>
      <c r="H63" s="22"/>
      <c r="I63" s="22"/>
      <c r="L63" s="38"/>
      <c r="M63" s="37"/>
      <c r="N63" s="37"/>
      <c r="O63" s="37"/>
      <c r="P63" s="12"/>
      <c r="Q63" s="12"/>
      <c r="R63" s="12"/>
      <c r="S63" s="12"/>
      <c r="T63" s="11"/>
      <c r="U63" s="11"/>
      <c r="V63" s="11"/>
    </row>
    <row r="64" spans="2:22" s="24" customFormat="1" ht="14.25" x14ac:dyDescent="0.45">
      <c r="B64" s="30" t="s">
        <v>61</v>
      </c>
      <c r="C64" s="23">
        <v>3</v>
      </c>
      <c r="D64" s="30"/>
      <c r="E64" s="30"/>
      <c r="F64" s="26"/>
      <c r="G64" s="26"/>
      <c r="H64" s="22"/>
      <c r="I64" s="22"/>
      <c r="L64" s="38"/>
      <c r="M64" s="37"/>
      <c r="N64" s="37"/>
      <c r="O64" s="37"/>
      <c r="P64" s="12"/>
      <c r="Q64" s="12"/>
      <c r="R64" s="12"/>
      <c r="S64" s="12"/>
      <c r="T64" s="11"/>
      <c r="U64" s="11"/>
      <c r="V64" s="11"/>
    </row>
    <row r="65" spans="2:22" s="24" customFormat="1" ht="14.25" x14ac:dyDescent="0.45">
      <c r="B65" s="30" t="s">
        <v>62</v>
      </c>
      <c r="C65" s="23">
        <v>3</v>
      </c>
      <c r="D65" s="30"/>
      <c r="E65" s="30"/>
      <c r="F65" s="26"/>
      <c r="G65" s="26"/>
      <c r="H65" s="22"/>
      <c r="I65" s="22"/>
      <c r="L65" s="38"/>
      <c r="M65" s="37"/>
      <c r="N65" s="37"/>
      <c r="O65" s="37"/>
      <c r="P65" s="12"/>
      <c r="Q65" s="12"/>
      <c r="R65" s="12"/>
      <c r="S65" s="12"/>
      <c r="T65" s="11"/>
      <c r="U65" s="11"/>
      <c r="V65" s="11"/>
    </row>
    <row r="66" spans="2:22" s="24" customFormat="1" ht="14.25" x14ac:dyDescent="0.45">
      <c r="B66" s="30" t="s">
        <v>63</v>
      </c>
      <c r="C66" s="23">
        <v>3</v>
      </c>
      <c r="D66" s="30"/>
      <c r="E66" s="30"/>
      <c r="F66" s="26"/>
      <c r="G66" s="26"/>
      <c r="H66" s="22"/>
      <c r="I66" s="22"/>
      <c r="L66" s="38"/>
      <c r="M66" s="37"/>
      <c r="N66" s="37"/>
      <c r="O66" s="37"/>
      <c r="P66" s="12"/>
      <c r="Q66" s="12"/>
      <c r="R66" s="12"/>
      <c r="S66" s="12"/>
      <c r="T66" s="11"/>
      <c r="U66" s="11"/>
      <c r="V66" s="11"/>
    </row>
    <row r="67" spans="2:22" s="24" customFormat="1" ht="14.25" x14ac:dyDescent="0.45">
      <c r="B67" s="30" t="s">
        <v>64</v>
      </c>
      <c r="C67" s="23">
        <v>3</v>
      </c>
      <c r="D67" s="30"/>
      <c r="E67" s="30"/>
      <c r="F67" s="26"/>
      <c r="G67" s="26"/>
      <c r="H67" s="22"/>
      <c r="I67" s="22"/>
      <c r="L67" s="38"/>
      <c r="M67" s="37"/>
      <c r="N67" s="37"/>
      <c r="O67" s="37"/>
      <c r="P67" s="12"/>
      <c r="Q67" s="12"/>
      <c r="R67" s="12"/>
      <c r="S67" s="12"/>
      <c r="T67" s="11"/>
      <c r="U67" s="11"/>
      <c r="V67" s="11"/>
    </row>
    <row r="68" spans="2:22" s="24" customFormat="1" ht="14.25" x14ac:dyDescent="0.45">
      <c r="B68" s="30" t="s">
        <v>65</v>
      </c>
      <c r="C68" s="23">
        <v>3</v>
      </c>
      <c r="D68" s="30"/>
      <c r="E68" s="30"/>
      <c r="F68" s="26"/>
      <c r="G68" s="26"/>
      <c r="H68" s="22"/>
      <c r="I68" s="22"/>
      <c r="L68" s="38"/>
      <c r="M68" s="37"/>
      <c r="N68" s="37"/>
      <c r="O68" s="37"/>
      <c r="P68" s="12"/>
      <c r="Q68" s="12"/>
      <c r="R68" s="12"/>
      <c r="S68" s="12"/>
      <c r="T68" s="11"/>
      <c r="U68" s="11"/>
      <c r="V68" s="11"/>
    </row>
    <row r="69" spans="2:22" s="24" customFormat="1" ht="14.25" x14ac:dyDescent="0.45">
      <c r="B69" s="30" t="s">
        <v>66</v>
      </c>
      <c r="C69" s="23">
        <v>3</v>
      </c>
      <c r="D69" s="30"/>
      <c r="E69" s="30"/>
      <c r="F69" s="26"/>
      <c r="G69" s="26"/>
      <c r="H69" s="22"/>
      <c r="I69" s="22"/>
      <c r="L69" s="38"/>
      <c r="M69" s="37"/>
      <c r="N69" s="37"/>
      <c r="O69" s="37"/>
      <c r="P69" s="12"/>
      <c r="Q69" s="12"/>
      <c r="R69" s="12"/>
      <c r="S69" s="12"/>
      <c r="T69" s="11"/>
      <c r="U69" s="11"/>
      <c r="V69" s="11"/>
    </row>
    <row r="70" spans="2:22" s="24" customFormat="1" ht="14.25" x14ac:dyDescent="0.45">
      <c r="B70" s="30" t="s">
        <v>67</v>
      </c>
      <c r="C70" s="23">
        <v>3</v>
      </c>
      <c r="D70" s="30"/>
      <c r="E70" s="30"/>
      <c r="F70" s="26"/>
      <c r="G70" s="26"/>
      <c r="H70" s="22"/>
      <c r="I70" s="22"/>
      <c r="L70" s="38"/>
      <c r="M70" s="37"/>
      <c r="N70" s="37"/>
      <c r="O70" s="37"/>
      <c r="P70" s="12"/>
      <c r="Q70" s="12"/>
      <c r="R70" s="12"/>
      <c r="S70" s="12"/>
      <c r="T70" s="11"/>
      <c r="U70" s="11"/>
      <c r="V70" s="11"/>
    </row>
    <row r="71" spans="2:22" s="24" customFormat="1" ht="14.25" x14ac:dyDescent="0.45">
      <c r="B71" s="30" t="s">
        <v>68</v>
      </c>
      <c r="C71" s="23">
        <v>3</v>
      </c>
      <c r="D71" s="30"/>
      <c r="E71" s="30"/>
      <c r="F71" s="26"/>
      <c r="G71" s="26"/>
      <c r="H71" s="22"/>
      <c r="I71" s="22"/>
      <c r="L71" s="38"/>
      <c r="M71" s="37"/>
      <c r="N71" s="37"/>
      <c r="O71" s="37"/>
      <c r="P71" s="12"/>
      <c r="Q71" s="12"/>
      <c r="R71" s="12"/>
      <c r="S71" s="12"/>
      <c r="T71" s="11"/>
      <c r="U71" s="11"/>
      <c r="V71" s="11"/>
    </row>
    <row r="72" spans="2:22" s="24" customFormat="1" ht="14.25" x14ac:dyDescent="0.45">
      <c r="B72" s="30" t="s">
        <v>69</v>
      </c>
      <c r="C72" s="23">
        <v>2</v>
      </c>
      <c r="D72" s="30"/>
      <c r="E72" s="30"/>
      <c r="F72" s="26"/>
      <c r="G72" s="26"/>
      <c r="H72" s="22"/>
      <c r="I72" s="22"/>
      <c r="L72" s="38"/>
      <c r="M72" s="37"/>
      <c r="N72" s="37"/>
      <c r="O72" s="37"/>
      <c r="P72" s="12"/>
      <c r="Q72" s="12"/>
      <c r="R72" s="12"/>
      <c r="S72" s="12"/>
      <c r="T72" s="11"/>
      <c r="U72" s="11"/>
      <c r="V72" s="11"/>
    </row>
    <row r="73" spans="2:22" s="24" customFormat="1" ht="14.25" x14ac:dyDescent="0.45">
      <c r="B73" s="30" t="s">
        <v>70</v>
      </c>
      <c r="C73" s="23">
        <v>3</v>
      </c>
      <c r="D73" s="30"/>
      <c r="E73" s="30"/>
      <c r="F73" s="26"/>
      <c r="G73" s="26"/>
      <c r="H73" s="22"/>
      <c r="I73" s="22"/>
      <c r="L73" s="38"/>
      <c r="M73" s="37"/>
      <c r="N73" s="37"/>
      <c r="O73" s="37"/>
      <c r="P73" s="12"/>
      <c r="Q73" s="12"/>
      <c r="R73" s="12"/>
      <c r="S73" s="12"/>
      <c r="T73" s="11"/>
      <c r="U73" s="11"/>
      <c r="V73" s="11"/>
    </row>
    <row r="74" spans="2:22" s="24" customFormat="1" x14ac:dyDescent="0.35">
      <c r="C74" s="22"/>
      <c r="F74" s="28"/>
      <c r="G74" s="28"/>
      <c r="H74" s="22"/>
      <c r="I74" s="22"/>
      <c r="L74" s="38"/>
      <c r="M74" s="37"/>
      <c r="N74" s="37"/>
      <c r="O74" s="37"/>
      <c r="P74" s="12"/>
      <c r="Q74" s="12"/>
      <c r="R74" s="12"/>
      <c r="S74" s="12"/>
      <c r="T74" s="11"/>
      <c r="U74" s="11"/>
      <c r="V74" s="11"/>
    </row>
    <row r="75" spans="2:22" s="24" customFormat="1" x14ac:dyDescent="0.35">
      <c r="C75" s="22"/>
      <c r="F75" s="28"/>
      <c r="G75" s="28"/>
      <c r="H75" s="22"/>
      <c r="I75" s="22"/>
      <c r="L75" s="38"/>
      <c r="M75" s="37"/>
      <c r="N75" s="37"/>
      <c r="O75" s="37"/>
      <c r="P75" s="12"/>
      <c r="Q75" s="12"/>
      <c r="R75" s="12"/>
      <c r="S75" s="12"/>
      <c r="T75" s="11"/>
      <c r="U75" s="11"/>
      <c r="V75" s="11"/>
    </row>
    <row r="76" spans="2:22" s="24" customFormat="1" x14ac:dyDescent="0.35">
      <c r="B76" s="3"/>
      <c r="C76" s="4"/>
      <c r="D76" s="3"/>
      <c r="E76" s="3"/>
      <c r="F76" s="5"/>
      <c r="G76" s="5"/>
      <c r="H76" s="22"/>
      <c r="I76" s="22"/>
      <c r="L76" s="38"/>
      <c r="M76" s="37"/>
      <c r="N76" s="37"/>
      <c r="O76" s="37"/>
      <c r="P76" s="12"/>
      <c r="Q76" s="12"/>
      <c r="R76" s="12"/>
      <c r="S76" s="12"/>
      <c r="T76" s="11"/>
      <c r="U76" s="11"/>
      <c r="V76" s="11"/>
    </row>
    <row r="77" spans="2:22" s="24" customFormat="1" x14ac:dyDescent="0.35">
      <c r="B77" s="3"/>
      <c r="C77" s="4"/>
      <c r="D77" s="3"/>
      <c r="E77" s="3"/>
      <c r="F77" s="5"/>
      <c r="G77" s="5"/>
      <c r="H77" s="22"/>
      <c r="I77" s="22"/>
      <c r="L77" s="38"/>
      <c r="M77" s="37"/>
      <c r="N77" s="37"/>
      <c r="O77" s="37"/>
      <c r="P77" s="12"/>
      <c r="Q77" s="12"/>
      <c r="R77" s="12"/>
      <c r="S77" s="12"/>
      <c r="T77" s="11"/>
      <c r="U77" s="11"/>
      <c r="V77" s="11"/>
    </row>
    <row r="78" spans="2:22" s="24" customFormat="1" x14ac:dyDescent="0.35">
      <c r="B78" s="3"/>
      <c r="C78" s="4"/>
      <c r="D78" s="3"/>
      <c r="E78" s="3"/>
      <c r="F78" s="5"/>
      <c r="G78" s="5"/>
      <c r="H78" s="22"/>
      <c r="I78" s="22"/>
      <c r="L78" s="38"/>
      <c r="M78" s="37"/>
      <c r="N78" s="37"/>
      <c r="O78" s="37"/>
      <c r="P78" s="12"/>
      <c r="Q78" s="12"/>
      <c r="R78" s="12"/>
      <c r="S78" s="12"/>
      <c r="T78" s="11"/>
      <c r="U78" s="11"/>
      <c r="V78" s="11"/>
    </row>
    <row r="79" spans="2:22" s="24" customFormat="1" x14ac:dyDescent="0.35">
      <c r="B79" s="3"/>
      <c r="C79" s="4"/>
      <c r="D79" s="3"/>
      <c r="E79" s="3"/>
      <c r="F79" s="5"/>
      <c r="G79" s="5"/>
      <c r="H79" s="22"/>
      <c r="I79" s="22"/>
      <c r="L79" s="38"/>
      <c r="M79" s="37"/>
      <c r="N79" s="37"/>
      <c r="O79" s="37"/>
      <c r="P79" s="12"/>
      <c r="Q79" s="12"/>
      <c r="R79" s="12"/>
      <c r="S79" s="12"/>
      <c r="T79" s="11"/>
      <c r="U79" s="11"/>
      <c r="V79" s="11"/>
    </row>
    <row r="80" spans="2:22" s="24" customFormat="1" x14ac:dyDescent="0.35">
      <c r="B80" s="3"/>
      <c r="C80" s="4"/>
      <c r="D80" s="3"/>
      <c r="E80" s="3"/>
      <c r="F80" s="5"/>
      <c r="G80" s="5"/>
      <c r="H80" s="22"/>
      <c r="I80" s="22"/>
      <c r="L80" s="38"/>
      <c r="M80" s="37"/>
      <c r="N80" s="37"/>
      <c r="O80" s="37"/>
      <c r="P80" s="12"/>
      <c r="Q80" s="12"/>
      <c r="R80" s="12"/>
      <c r="S80" s="12"/>
      <c r="T80" s="11"/>
      <c r="U80" s="11"/>
      <c r="V80" s="11"/>
    </row>
    <row r="81" spans="2:22" s="24" customFormat="1" x14ac:dyDescent="0.35">
      <c r="B81" s="3"/>
      <c r="C81" s="4"/>
      <c r="D81" s="3"/>
      <c r="E81" s="3"/>
      <c r="F81" s="5"/>
      <c r="G81" s="5"/>
      <c r="H81" s="22"/>
      <c r="I81" s="22"/>
      <c r="L81" s="38"/>
      <c r="M81" s="37"/>
      <c r="N81" s="37"/>
      <c r="O81" s="37"/>
      <c r="P81" s="12"/>
      <c r="Q81" s="12"/>
      <c r="R81" s="12"/>
      <c r="S81" s="12"/>
      <c r="T81" s="11"/>
      <c r="U81" s="11"/>
      <c r="V81" s="11"/>
    </row>
    <row r="82" spans="2:22" s="24" customFormat="1" x14ac:dyDescent="0.35">
      <c r="B82" s="3"/>
      <c r="C82" s="4"/>
      <c r="D82" s="3"/>
      <c r="E82" s="3"/>
      <c r="F82" s="5"/>
      <c r="G82" s="5"/>
      <c r="H82" s="22"/>
      <c r="I82" s="22"/>
      <c r="L82" s="38"/>
      <c r="M82" s="37"/>
      <c r="N82" s="37"/>
      <c r="O82" s="37"/>
      <c r="P82" s="12"/>
      <c r="Q82" s="12"/>
      <c r="R82" s="12"/>
      <c r="S82" s="12"/>
      <c r="T82" s="11"/>
      <c r="U82" s="11"/>
      <c r="V82" s="11"/>
    </row>
    <row r="83" spans="2:22" s="24" customFormat="1" x14ac:dyDescent="0.35">
      <c r="B83" s="3"/>
      <c r="C83" s="4"/>
      <c r="D83" s="3"/>
      <c r="E83" s="3"/>
      <c r="F83" s="5"/>
      <c r="G83" s="5"/>
      <c r="H83" s="22"/>
      <c r="I83" s="22"/>
      <c r="L83" s="38"/>
      <c r="M83" s="37"/>
      <c r="N83" s="37"/>
      <c r="O83" s="37"/>
      <c r="P83" s="12"/>
      <c r="Q83" s="12"/>
      <c r="R83" s="12"/>
      <c r="S83" s="12"/>
      <c r="T83" s="11"/>
      <c r="U83" s="11"/>
      <c r="V83" s="11"/>
    </row>
    <row r="84" spans="2:22" s="24" customFormat="1" x14ac:dyDescent="0.35">
      <c r="B84" s="3"/>
      <c r="C84" s="4"/>
      <c r="D84" s="3"/>
      <c r="E84" s="3"/>
      <c r="F84" s="5"/>
      <c r="G84" s="5"/>
      <c r="H84" s="22"/>
      <c r="I84" s="22"/>
      <c r="L84" s="38"/>
      <c r="M84" s="37"/>
      <c r="N84" s="37"/>
      <c r="O84" s="37"/>
      <c r="P84" s="12"/>
      <c r="Q84" s="12"/>
      <c r="R84" s="12"/>
      <c r="S84" s="12"/>
      <c r="T84" s="11"/>
      <c r="U84" s="11"/>
      <c r="V84" s="11"/>
    </row>
    <row r="85" spans="2:22" s="24" customFormat="1" x14ac:dyDescent="0.35">
      <c r="B85" s="3"/>
      <c r="C85" s="4"/>
      <c r="D85" s="3"/>
      <c r="E85" s="3"/>
      <c r="F85" s="5"/>
      <c r="G85" s="5"/>
      <c r="H85" s="22"/>
      <c r="I85" s="22"/>
      <c r="L85" s="38"/>
      <c r="M85" s="37"/>
      <c r="N85" s="37"/>
      <c r="O85" s="37"/>
      <c r="P85" s="12"/>
      <c r="Q85" s="12"/>
      <c r="R85" s="12"/>
      <c r="S85" s="12"/>
      <c r="T85" s="11"/>
      <c r="U85" s="11"/>
      <c r="V85" s="11"/>
    </row>
    <row r="86" spans="2:22" s="24" customFormat="1" x14ac:dyDescent="0.35">
      <c r="B86" s="3"/>
      <c r="C86" s="4"/>
      <c r="D86" s="3"/>
      <c r="E86" s="3"/>
      <c r="F86" s="5"/>
      <c r="G86" s="5"/>
      <c r="H86" s="22"/>
      <c r="I86" s="22"/>
      <c r="L86" s="38"/>
      <c r="M86" s="37"/>
      <c r="N86" s="37"/>
      <c r="O86" s="37"/>
      <c r="P86" s="12"/>
      <c r="Q86" s="12"/>
      <c r="R86" s="12"/>
      <c r="S86" s="12"/>
      <c r="T86" s="11"/>
      <c r="U86" s="11"/>
      <c r="V86" s="11"/>
    </row>
    <row r="87" spans="2:22" s="24" customFormat="1" x14ac:dyDescent="0.35">
      <c r="B87" s="3"/>
      <c r="C87" s="4"/>
      <c r="D87" s="3"/>
      <c r="E87" s="3"/>
      <c r="F87" s="5"/>
      <c r="G87" s="5"/>
      <c r="H87" s="22"/>
      <c r="I87" s="22"/>
      <c r="L87" s="38"/>
      <c r="M87" s="37"/>
      <c r="N87" s="37"/>
      <c r="O87" s="37"/>
      <c r="P87" s="12"/>
      <c r="Q87" s="12"/>
      <c r="R87" s="12"/>
      <c r="S87" s="12"/>
      <c r="T87" s="11"/>
      <c r="U87" s="11"/>
      <c r="V87" s="11"/>
    </row>
    <row r="88" spans="2:22" s="24" customFormat="1" x14ac:dyDescent="0.35">
      <c r="B88" s="3"/>
      <c r="C88" s="4"/>
      <c r="D88" s="3"/>
      <c r="E88" s="3"/>
      <c r="F88" s="5"/>
      <c r="G88" s="5"/>
      <c r="H88" s="22"/>
      <c r="I88" s="22"/>
      <c r="L88" s="38"/>
      <c r="M88" s="37"/>
      <c r="N88" s="37"/>
      <c r="O88" s="37"/>
      <c r="P88" s="12"/>
      <c r="Q88" s="12"/>
      <c r="R88" s="12"/>
      <c r="S88" s="12"/>
      <c r="T88" s="11"/>
      <c r="U88" s="11"/>
      <c r="V88" s="11"/>
    </row>
    <row r="89" spans="2:22" s="24" customFormat="1" x14ac:dyDescent="0.35">
      <c r="B89" s="3"/>
      <c r="C89" s="4"/>
      <c r="D89" s="3"/>
      <c r="E89" s="3"/>
      <c r="F89" s="5"/>
      <c r="G89" s="5"/>
      <c r="H89" s="22"/>
      <c r="I89" s="22"/>
      <c r="L89" s="38"/>
      <c r="M89" s="37"/>
      <c r="N89" s="37"/>
      <c r="O89" s="37"/>
      <c r="P89" s="12"/>
      <c r="Q89" s="12"/>
      <c r="R89" s="12"/>
      <c r="S89" s="12"/>
      <c r="T89" s="11"/>
      <c r="U89" s="11"/>
      <c r="V89" s="11"/>
    </row>
    <row r="90" spans="2:22" s="24" customFormat="1" x14ac:dyDescent="0.35">
      <c r="B90" s="3"/>
      <c r="C90" s="4"/>
      <c r="D90" s="3"/>
      <c r="E90" s="3"/>
      <c r="F90" s="5"/>
      <c r="G90" s="5"/>
      <c r="H90" s="4"/>
      <c r="I90" s="22"/>
      <c r="L90" s="36"/>
      <c r="M90" s="37"/>
      <c r="N90" s="37"/>
      <c r="O90" s="37"/>
      <c r="P90" s="12"/>
      <c r="Q90" s="12"/>
      <c r="R90" s="12"/>
      <c r="S90" s="12"/>
      <c r="T90" s="11"/>
      <c r="U90" s="11"/>
      <c r="V90" s="11"/>
    </row>
  </sheetData>
  <mergeCells count="4">
    <mergeCell ref="L13:N13"/>
    <mergeCell ref="L12:N12"/>
    <mergeCell ref="Q14:T14"/>
    <mergeCell ref="Q13:T13"/>
  </mergeCells>
  <phoneticPr fontId="3" type="noConversion"/>
  <dataValidations count="2">
    <dataValidation type="list" allowBlank="1" showInputMessage="1" showErrorMessage="1" sqref="C9" xr:uid="{00000000-0002-0000-0000-000001000000}">
      <formula1>$B$37:$B$40</formula1>
    </dataValidation>
    <dataValidation type="list" allowBlank="1" showInputMessage="1" showErrorMessage="1" sqref="C10:C11" xr:uid="{00000000-0002-0000-0000-000002000000}">
      <formula1>$B$44:$B$73</formula1>
    </dataValidation>
  </dataValidations>
  <hyperlinks>
    <hyperlink ref="B9" r:id="rId1" xr:uid="{2E9259D0-D1CC-4B23-B0D6-14579E1E0F1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E698-656D-49B4-BCF6-8ED183F3A83D}">
  <sheetPr>
    <tabColor theme="3" tint="0.59999389629810485"/>
  </sheetPr>
  <dimension ref="A1:T110"/>
  <sheetViews>
    <sheetView zoomScale="85" zoomScaleNormal="85" workbookViewId="0">
      <selection activeCell="F76" sqref="F76"/>
    </sheetView>
  </sheetViews>
  <sheetFormatPr defaultColWidth="9.1328125" defaultRowHeight="12.75" x14ac:dyDescent="0.35"/>
  <cols>
    <col min="1" max="1" width="6.59765625" style="196" customWidth="1"/>
    <col min="2" max="2" width="26.1328125" style="196" customWidth="1"/>
    <col min="3" max="3" width="20.3984375" style="196" customWidth="1"/>
    <col min="4" max="4" width="49.73046875" style="196" customWidth="1"/>
    <col min="5" max="5" width="30.3984375" style="196" customWidth="1"/>
    <col min="6" max="6" width="37.3984375" style="196" customWidth="1"/>
    <col min="7" max="7" width="17.73046875" style="196" customWidth="1"/>
    <col min="8" max="8" width="32.73046875" style="196" customWidth="1"/>
    <col min="9" max="9" width="17.1328125" style="196" customWidth="1"/>
    <col min="10" max="10" width="18.73046875" style="196" customWidth="1"/>
    <col min="11" max="11" width="17.1328125" style="196" customWidth="1"/>
    <col min="12" max="12" width="16.59765625" style="196" customWidth="1"/>
    <col min="13" max="13" width="17.1328125" style="196" customWidth="1"/>
    <col min="14" max="14" width="17.3984375" style="196" customWidth="1"/>
    <col min="15" max="15" width="19.265625" style="196" customWidth="1"/>
    <col min="16" max="16" width="18.59765625" style="196" customWidth="1"/>
    <col min="17" max="17" width="18.86328125" style="196" customWidth="1"/>
    <col min="18" max="18" width="18.1328125" style="196" customWidth="1"/>
    <col min="19" max="16384" width="9.1328125" style="196"/>
  </cols>
  <sheetData>
    <row r="1" spans="1:20" ht="22.5" x14ac:dyDescent="0.6">
      <c r="B1" s="197" t="s">
        <v>71</v>
      </c>
      <c r="S1" s="217"/>
    </row>
    <row r="2" spans="1:20" ht="13.15" x14ac:dyDescent="0.4">
      <c r="B2" s="198" t="s">
        <v>72</v>
      </c>
      <c r="C2" s="198"/>
      <c r="D2" s="198"/>
      <c r="E2" s="198"/>
      <c r="F2" s="198"/>
      <c r="G2" s="198"/>
      <c r="H2" s="198"/>
    </row>
    <row r="3" spans="1:20" ht="14.25" x14ac:dyDescent="0.4">
      <c r="B3" s="210" t="s">
        <v>73</v>
      </c>
      <c r="C3" s="198"/>
      <c r="D3" s="198"/>
      <c r="E3" s="198"/>
      <c r="F3" s="198"/>
      <c r="G3" s="198"/>
      <c r="H3" s="198"/>
      <c r="S3" s="211" t="s">
        <v>74</v>
      </c>
    </row>
    <row r="4" spans="1:20" ht="13.15" x14ac:dyDescent="0.35">
      <c r="B4" s="432" t="s">
        <v>75</v>
      </c>
      <c r="C4" s="432"/>
      <c r="D4" s="432"/>
      <c r="E4" s="432"/>
      <c r="F4" s="432"/>
      <c r="G4" s="432"/>
      <c r="H4" s="432"/>
    </row>
    <row r="5" spans="1:20" ht="20.25" customHeight="1" x14ac:dyDescent="0.55000000000000004">
      <c r="A5" s="283" t="s">
        <v>71</v>
      </c>
      <c r="B5" s="331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</row>
    <row r="6" spans="1:20" ht="20.45" customHeight="1" x14ac:dyDescent="0.4">
      <c r="B6" s="199"/>
      <c r="I6" s="218" t="s">
        <v>76</v>
      </c>
    </row>
    <row r="7" spans="1:20" ht="25.9" customHeight="1" thickBot="1" x14ac:dyDescent="0.4">
      <c r="B7" s="57" t="s">
        <v>77</v>
      </c>
      <c r="I7" s="280" t="s">
        <v>78</v>
      </c>
      <c r="J7" s="280" t="s">
        <v>78</v>
      </c>
      <c r="K7" s="281" t="s">
        <v>78</v>
      </c>
      <c r="L7" s="282" t="s">
        <v>78</v>
      </c>
      <c r="M7" s="282" t="s">
        <v>78</v>
      </c>
      <c r="N7" s="282" t="s">
        <v>78</v>
      </c>
      <c r="O7" s="282" t="s">
        <v>78</v>
      </c>
      <c r="P7" s="282" t="s">
        <v>78</v>
      </c>
      <c r="Q7" s="282" t="s">
        <v>78</v>
      </c>
      <c r="R7" s="280" t="s">
        <v>78</v>
      </c>
    </row>
    <row r="8" spans="1:20" ht="22.5" customHeight="1" thickBot="1" x14ac:dyDescent="0.4">
      <c r="B8" s="333"/>
      <c r="C8" s="334"/>
      <c r="D8" s="334"/>
      <c r="E8" s="334"/>
      <c r="F8" s="334"/>
      <c r="G8" s="334"/>
      <c r="H8" s="335"/>
      <c r="I8" s="279"/>
      <c r="J8" s="279"/>
      <c r="K8" s="279"/>
      <c r="L8" s="279"/>
      <c r="M8" s="279"/>
      <c r="N8" s="279"/>
      <c r="O8" s="279"/>
      <c r="P8" s="279"/>
      <c r="Q8" s="279"/>
      <c r="R8" s="279"/>
    </row>
    <row r="9" spans="1:20" ht="62.25" customHeight="1" x14ac:dyDescent="0.35">
      <c r="A9" s="336"/>
      <c r="B9" s="364" t="s">
        <v>79</v>
      </c>
      <c r="C9" s="365" t="s">
        <v>80</v>
      </c>
      <c r="D9" s="366" t="s">
        <v>81</v>
      </c>
      <c r="E9" s="366" t="s">
        <v>82</v>
      </c>
      <c r="F9" s="366" t="s">
        <v>83</v>
      </c>
      <c r="G9" s="367" t="s">
        <v>84</v>
      </c>
      <c r="H9" s="368" t="s">
        <v>85</v>
      </c>
      <c r="I9" s="363" t="s">
        <v>86</v>
      </c>
      <c r="J9" s="363" t="s">
        <v>86</v>
      </c>
      <c r="K9" s="363" t="s">
        <v>86</v>
      </c>
      <c r="L9" s="363" t="s">
        <v>86</v>
      </c>
      <c r="M9" s="363" t="s">
        <v>86</v>
      </c>
      <c r="N9" s="363" t="s">
        <v>86</v>
      </c>
      <c r="O9" s="363" t="s">
        <v>86</v>
      </c>
      <c r="P9" s="363" t="s">
        <v>86</v>
      </c>
      <c r="Q9" s="363" t="s">
        <v>86</v>
      </c>
      <c r="R9" s="363" t="s">
        <v>86</v>
      </c>
    </row>
    <row r="10" spans="1:20" x14ac:dyDescent="0.35">
      <c r="A10" s="433" t="s">
        <v>87</v>
      </c>
      <c r="B10" s="332"/>
      <c r="C10" s="212"/>
      <c r="D10" s="213"/>
      <c r="E10" s="277"/>
      <c r="F10" s="214"/>
      <c r="G10" s="214" t="s">
        <v>88</v>
      </c>
      <c r="H10" s="222" t="s">
        <v>89</v>
      </c>
      <c r="I10" s="227"/>
      <c r="J10" s="224"/>
      <c r="K10" s="226"/>
      <c r="L10" s="226"/>
      <c r="M10" s="226"/>
      <c r="N10" s="226"/>
      <c r="O10" s="226"/>
      <c r="P10" s="226"/>
      <c r="Q10" s="226"/>
      <c r="R10" s="278"/>
    </row>
    <row r="11" spans="1:20" x14ac:dyDescent="0.35">
      <c r="A11" s="434"/>
      <c r="B11" s="213"/>
      <c r="C11" s="212"/>
      <c r="D11" s="213"/>
      <c r="E11" s="277"/>
      <c r="F11" s="214"/>
      <c r="G11" s="214" t="s">
        <v>88</v>
      </c>
      <c r="H11" s="222" t="s">
        <v>89</v>
      </c>
      <c r="I11" s="224"/>
      <c r="J11" s="226"/>
      <c r="K11" s="228"/>
      <c r="L11" s="226"/>
      <c r="M11" s="226"/>
      <c r="N11" s="226"/>
      <c r="O11" s="226"/>
      <c r="P11" s="226"/>
      <c r="Q11" s="226"/>
      <c r="R11" s="278"/>
    </row>
    <row r="12" spans="1:20" x14ac:dyDescent="0.35">
      <c r="A12" s="434"/>
      <c r="B12" s="213"/>
      <c r="C12" s="212"/>
      <c r="D12" s="213"/>
      <c r="E12" s="277"/>
      <c r="F12" s="214"/>
      <c r="G12" s="214" t="s">
        <v>88</v>
      </c>
      <c r="H12" s="222" t="s">
        <v>89</v>
      </c>
      <c r="I12" s="223"/>
      <c r="J12" s="224"/>
      <c r="K12" s="226"/>
      <c r="L12" s="221"/>
      <c r="M12" s="226"/>
      <c r="N12" s="226"/>
      <c r="O12" s="226"/>
      <c r="P12" s="226"/>
      <c r="Q12" s="226"/>
      <c r="R12" s="278"/>
    </row>
    <row r="13" spans="1:20" x14ac:dyDescent="0.35">
      <c r="A13" s="434"/>
      <c r="B13" s="213"/>
      <c r="C13" s="212"/>
      <c r="D13" s="213"/>
      <c r="E13" s="277"/>
      <c r="F13" s="214"/>
      <c r="G13" s="214" t="s">
        <v>88</v>
      </c>
      <c r="H13" s="222" t="s">
        <v>89</v>
      </c>
      <c r="I13" s="220"/>
      <c r="J13" s="224"/>
      <c r="K13" s="226"/>
      <c r="L13" s="226"/>
      <c r="M13" s="226"/>
      <c r="N13" s="226"/>
      <c r="O13" s="226"/>
      <c r="P13" s="226"/>
      <c r="Q13" s="226"/>
      <c r="R13" s="278"/>
      <c r="T13" s="217"/>
    </row>
    <row r="14" spans="1:20" x14ac:dyDescent="0.35">
      <c r="A14" s="434"/>
      <c r="B14" s="213"/>
      <c r="C14" s="212"/>
      <c r="D14" s="213"/>
      <c r="E14" s="277"/>
      <c r="F14" s="214"/>
      <c r="G14" s="214" t="s">
        <v>88</v>
      </c>
      <c r="H14" s="222" t="s">
        <v>89</v>
      </c>
      <c r="I14" s="224"/>
      <c r="J14" s="285"/>
      <c r="K14" s="226"/>
      <c r="L14" s="226"/>
      <c r="M14" s="226"/>
      <c r="N14" s="226"/>
      <c r="O14" s="226"/>
      <c r="P14" s="226"/>
      <c r="Q14" s="226"/>
      <c r="R14" s="278"/>
      <c r="T14" s="217"/>
    </row>
    <row r="15" spans="1:20" x14ac:dyDescent="0.35">
      <c r="A15" s="434"/>
      <c r="B15" s="213"/>
      <c r="C15" s="212"/>
      <c r="D15" s="213"/>
      <c r="E15" s="277"/>
      <c r="F15" s="214"/>
      <c r="G15" s="214" t="s">
        <v>88</v>
      </c>
      <c r="H15" s="222" t="s">
        <v>89</v>
      </c>
      <c r="I15" s="225"/>
      <c r="J15" s="225"/>
      <c r="K15" s="226"/>
      <c r="L15" s="226"/>
      <c r="M15" s="226"/>
      <c r="N15" s="226"/>
      <c r="O15" s="226"/>
      <c r="P15" s="226"/>
      <c r="Q15" s="226"/>
      <c r="R15" s="278"/>
      <c r="T15" s="217"/>
    </row>
    <row r="16" spans="1:20" x14ac:dyDescent="0.35">
      <c r="A16" s="434"/>
      <c r="B16" s="213"/>
      <c r="C16" s="212"/>
      <c r="D16" s="213"/>
      <c r="E16" s="277"/>
      <c r="F16" s="214"/>
      <c r="G16" s="214" t="s">
        <v>88</v>
      </c>
      <c r="H16" s="222" t="s">
        <v>89</v>
      </c>
      <c r="I16" s="224"/>
      <c r="J16" s="224"/>
      <c r="K16" s="226"/>
      <c r="L16" s="226"/>
      <c r="M16" s="226"/>
      <c r="N16" s="226"/>
      <c r="O16" s="226"/>
      <c r="P16" s="226"/>
      <c r="Q16" s="226"/>
      <c r="R16" s="278"/>
      <c r="T16" s="217"/>
    </row>
    <row r="17" spans="1:18" x14ac:dyDescent="0.35">
      <c r="A17" s="434"/>
      <c r="B17" s="213"/>
      <c r="C17" s="212"/>
      <c r="D17" s="213"/>
      <c r="E17" s="277"/>
      <c r="F17" s="214"/>
      <c r="G17" s="214" t="s">
        <v>88</v>
      </c>
      <c r="H17" s="222" t="s">
        <v>89</v>
      </c>
      <c r="I17" s="224"/>
      <c r="J17" s="224"/>
      <c r="K17" s="226"/>
      <c r="L17" s="226"/>
      <c r="M17" s="226"/>
      <c r="N17" s="226"/>
      <c r="O17" s="226"/>
      <c r="P17" s="226"/>
      <c r="Q17" s="226"/>
      <c r="R17" s="278"/>
    </row>
    <row r="18" spans="1:18" x14ac:dyDescent="0.35">
      <c r="A18" s="434"/>
      <c r="B18" s="213"/>
      <c r="C18" s="212"/>
      <c r="D18" s="213"/>
      <c r="E18" s="277"/>
      <c r="F18" s="214"/>
      <c r="G18" s="214" t="s">
        <v>88</v>
      </c>
      <c r="H18" s="222" t="s">
        <v>89</v>
      </c>
      <c r="I18" s="224"/>
      <c r="J18" s="224"/>
      <c r="K18" s="226"/>
      <c r="L18" s="226"/>
      <c r="M18" s="226"/>
      <c r="N18" s="226"/>
      <c r="O18" s="226"/>
      <c r="P18" s="226"/>
      <c r="Q18" s="226"/>
      <c r="R18" s="278"/>
    </row>
    <row r="19" spans="1:18" x14ac:dyDescent="0.35">
      <c r="A19" s="434"/>
      <c r="B19" s="213"/>
      <c r="C19" s="212"/>
      <c r="D19" s="213"/>
      <c r="E19" s="277"/>
      <c r="F19" s="214"/>
      <c r="G19" s="214" t="s">
        <v>88</v>
      </c>
      <c r="H19" s="222" t="s">
        <v>89</v>
      </c>
      <c r="I19" s="224"/>
      <c r="J19" s="224"/>
      <c r="K19" s="226"/>
      <c r="L19" s="226"/>
      <c r="M19" s="226"/>
      <c r="N19" s="226"/>
      <c r="O19" s="226"/>
      <c r="P19" s="226"/>
      <c r="Q19" s="226"/>
      <c r="R19" s="278"/>
    </row>
    <row r="20" spans="1:18" x14ac:dyDescent="0.35">
      <c r="A20" s="434"/>
      <c r="B20" s="213"/>
      <c r="C20" s="212"/>
      <c r="D20" s="213"/>
      <c r="E20" s="277"/>
      <c r="F20" s="214"/>
      <c r="G20" s="214" t="s">
        <v>88</v>
      </c>
      <c r="H20" s="222" t="s">
        <v>89</v>
      </c>
      <c r="I20" s="224"/>
      <c r="J20" s="224"/>
      <c r="K20" s="226"/>
      <c r="L20" s="226"/>
      <c r="M20" s="226"/>
      <c r="N20" s="226"/>
      <c r="O20" s="226"/>
      <c r="P20" s="226"/>
      <c r="Q20" s="226"/>
      <c r="R20" s="278"/>
    </row>
    <row r="21" spans="1:18" x14ac:dyDescent="0.35">
      <c r="A21" s="434"/>
      <c r="B21" s="213"/>
      <c r="C21" s="212"/>
      <c r="D21" s="213"/>
      <c r="E21" s="277"/>
      <c r="F21" s="214"/>
      <c r="G21" s="214" t="s">
        <v>88</v>
      </c>
      <c r="H21" s="222" t="s">
        <v>89</v>
      </c>
      <c r="I21" s="224"/>
      <c r="J21" s="224"/>
      <c r="K21" s="226"/>
      <c r="L21" s="226"/>
      <c r="M21" s="226"/>
      <c r="N21" s="226"/>
      <c r="O21" s="226"/>
      <c r="P21" s="226"/>
      <c r="Q21" s="226"/>
      <c r="R21" s="278"/>
    </row>
    <row r="22" spans="1:18" x14ac:dyDescent="0.35">
      <c r="A22" s="434"/>
      <c r="B22" s="213"/>
      <c r="C22" s="212"/>
      <c r="D22" s="213"/>
      <c r="E22" s="277"/>
      <c r="F22" s="214"/>
      <c r="G22" s="214" t="s">
        <v>88</v>
      </c>
      <c r="H22" s="222" t="s">
        <v>89</v>
      </c>
      <c r="I22" s="224"/>
      <c r="J22" s="224"/>
      <c r="K22" s="226"/>
      <c r="L22" s="226"/>
      <c r="M22" s="226"/>
      <c r="N22" s="226"/>
      <c r="O22" s="226"/>
      <c r="P22" s="226"/>
      <c r="Q22" s="226"/>
      <c r="R22" s="278"/>
    </row>
    <row r="23" spans="1:18" x14ac:dyDescent="0.35">
      <c r="A23" s="434"/>
      <c r="B23" s="213"/>
      <c r="C23" s="212"/>
      <c r="D23" s="213"/>
      <c r="E23" s="277"/>
      <c r="F23" s="214"/>
      <c r="G23" s="214" t="s">
        <v>88</v>
      </c>
      <c r="H23" s="222" t="s">
        <v>89</v>
      </c>
      <c r="I23" s="224"/>
      <c r="J23" s="224"/>
      <c r="K23" s="226"/>
      <c r="L23" s="226"/>
      <c r="M23" s="226"/>
      <c r="N23" s="226"/>
      <c r="O23" s="226"/>
      <c r="P23" s="226"/>
      <c r="Q23" s="226"/>
      <c r="R23" s="278"/>
    </row>
    <row r="24" spans="1:18" x14ac:dyDescent="0.35">
      <c r="A24" s="434"/>
      <c r="B24" s="213"/>
      <c r="C24" s="212"/>
      <c r="D24" s="213"/>
      <c r="E24" s="277"/>
      <c r="F24" s="214"/>
      <c r="G24" s="214" t="s">
        <v>88</v>
      </c>
      <c r="H24" s="222" t="s">
        <v>89</v>
      </c>
      <c r="I24" s="224"/>
      <c r="J24" s="224"/>
      <c r="K24" s="226"/>
      <c r="L24" s="226"/>
      <c r="M24" s="226"/>
      <c r="N24" s="226"/>
      <c r="O24" s="226"/>
      <c r="P24" s="226"/>
      <c r="Q24" s="226"/>
      <c r="R24" s="278"/>
    </row>
    <row r="25" spans="1:18" x14ac:dyDescent="0.35">
      <c r="A25" s="434"/>
      <c r="B25" s="213"/>
      <c r="C25" s="212"/>
      <c r="D25" s="213"/>
      <c r="E25" s="277"/>
      <c r="F25" s="214"/>
      <c r="G25" s="214" t="s">
        <v>88</v>
      </c>
      <c r="H25" s="222" t="s">
        <v>89</v>
      </c>
      <c r="I25" s="224"/>
      <c r="J25" s="224"/>
      <c r="K25" s="226"/>
      <c r="L25" s="226"/>
      <c r="M25" s="226"/>
      <c r="N25" s="226"/>
      <c r="O25" s="226"/>
      <c r="P25" s="226"/>
      <c r="Q25" s="226"/>
      <c r="R25" s="278"/>
    </row>
    <row r="26" spans="1:18" x14ac:dyDescent="0.35">
      <c r="A26" s="434"/>
      <c r="B26" s="215"/>
      <c r="C26" s="212"/>
      <c r="D26" s="213"/>
      <c r="E26" s="277"/>
      <c r="F26" s="214"/>
      <c r="G26" s="214" t="s">
        <v>88</v>
      </c>
      <c r="H26" s="222" t="s">
        <v>89</v>
      </c>
      <c r="I26" s="224"/>
      <c r="J26" s="224"/>
      <c r="K26" s="226"/>
      <c r="L26" s="226"/>
      <c r="M26" s="226"/>
      <c r="N26" s="226"/>
      <c r="O26" s="226"/>
      <c r="P26" s="226"/>
      <c r="Q26" s="226"/>
      <c r="R26" s="278"/>
    </row>
    <row r="27" spans="1:18" x14ac:dyDescent="0.35">
      <c r="A27" s="434"/>
      <c r="B27" s="215"/>
      <c r="C27" s="212"/>
      <c r="D27" s="213"/>
      <c r="E27" s="277"/>
      <c r="F27" s="214"/>
      <c r="G27" s="214" t="s">
        <v>88</v>
      </c>
      <c r="H27" s="222" t="s">
        <v>89</v>
      </c>
      <c r="I27" s="224"/>
      <c r="J27" s="224"/>
      <c r="K27" s="226"/>
      <c r="L27" s="226"/>
      <c r="M27" s="226"/>
      <c r="N27" s="226"/>
      <c r="O27" s="226"/>
      <c r="P27" s="226"/>
      <c r="Q27" s="226"/>
      <c r="R27" s="278"/>
    </row>
    <row r="28" spans="1:18" x14ac:dyDescent="0.35">
      <c r="A28" s="434"/>
      <c r="B28" s="215"/>
      <c r="C28" s="212"/>
      <c r="D28" s="213"/>
      <c r="E28" s="277"/>
      <c r="F28" s="214"/>
      <c r="G28" s="214" t="s">
        <v>88</v>
      </c>
      <c r="H28" s="222" t="s">
        <v>89</v>
      </c>
      <c r="I28" s="224"/>
      <c r="J28" s="224"/>
      <c r="K28" s="226"/>
      <c r="L28" s="226"/>
      <c r="M28" s="226"/>
      <c r="N28" s="226"/>
      <c r="O28" s="226"/>
      <c r="P28" s="226"/>
      <c r="Q28" s="226"/>
      <c r="R28" s="278"/>
    </row>
    <row r="29" spans="1:18" x14ac:dyDescent="0.35">
      <c r="A29" s="435"/>
      <c r="B29" s="215"/>
      <c r="C29" s="212"/>
      <c r="D29" s="213"/>
      <c r="E29" s="277"/>
      <c r="F29" s="214"/>
      <c r="G29" s="214" t="s">
        <v>88</v>
      </c>
      <c r="H29" s="222" t="s">
        <v>89</v>
      </c>
      <c r="I29" s="224"/>
      <c r="J29" s="224"/>
      <c r="K29" s="226"/>
      <c r="L29" s="226"/>
      <c r="M29" s="226"/>
      <c r="N29" s="226"/>
      <c r="O29" s="226"/>
      <c r="P29" s="226"/>
      <c r="Q29" s="226"/>
      <c r="R29" s="278"/>
    </row>
    <row r="30" spans="1:18" x14ac:dyDescent="0.35">
      <c r="A30" s="436" t="s">
        <v>90</v>
      </c>
      <c r="B30" s="215"/>
      <c r="C30" s="212"/>
      <c r="D30" s="213"/>
      <c r="E30" s="277"/>
      <c r="F30" s="214"/>
      <c r="G30" s="214" t="s">
        <v>88</v>
      </c>
      <c r="H30" s="222" t="s">
        <v>89</v>
      </c>
      <c r="I30" s="224"/>
      <c r="J30" s="224"/>
      <c r="K30" s="226"/>
      <c r="L30" s="226"/>
      <c r="M30" s="226"/>
      <c r="N30" s="226"/>
      <c r="O30" s="226"/>
      <c r="P30" s="226"/>
      <c r="Q30" s="226"/>
      <c r="R30" s="278"/>
    </row>
    <row r="31" spans="1:18" x14ac:dyDescent="0.35">
      <c r="A31" s="437"/>
      <c r="B31" s="215"/>
      <c r="C31" s="212"/>
      <c r="D31" s="213"/>
      <c r="E31" s="277"/>
      <c r="F31" s="214"/>
      <c r="G31" s="214" t="s">
        <v>88</v>
      </c>
      <c r="H31" s="222" t="s">
        <v>89</v>
      </c>
      <c r="I31" s="224"/>
      <c r="J31" s="224"/>
      <c r="K31" s="226"/>
      <c r="L31" s="226"/>
      <c r="M31" s="226"/>
      <c r="N31" s="226"/>
      <c r="O31" s="226"/>
      <c r="P31" s="226"/>
      <c r="Q31" s="226"/>
      <c r="R31" s="278"/>
    </row>
    <row r="32" spans="1:18" x14ac:dyDescent="0.35">
      <c r="A32" s="437"/>
      <c r="B32" s="215"/>
      <c r="C32" s="212"/>
      <c r="D32" s="213"/>
      <c r="E32" s="277"/>
      <c r="F32" s="214"/>
      <c r="G32" s="214" t="s">
        <v>88</v>
      </c>
      <c r="H32" s="222" t="s">
        <v>89</v>
      </c>
      <c r="I32" s="224"/>
      <c r="J32" s="224"/>
      <c r="K32" s="226"/>
      <c r="L32" s="226"/>
      <c r="M32" s="226"/>
      <c r="N32" s="226"/>
      <c r="O32" s="226"/>
      <c r="P32" s="226"/>
      <c r="Q32" s="226"/>
      <c r="R32" s="278"/>
    </row>
    <row r="33" spans="1:18" x14ac:dyDescent="0.35">
      <c r="A33" s="437"/>
      <c r="B33" s="215"/>
      <c r="C33" s="212"/>
      <c r="D33" s="213"/>
      <c r="E33" s="277"/>
      <c r="F33" s="214"/>
      <c r="G33" s="214" t="s">
        <v>88</v>
      </c>
      <c r="H33" s="222" t="s">
        <v>89</v>
      </c>
      <c r="I33" s="224"/>
      <c r="J33" s="224"/>
      <c r="K33" s="226"/>
      <c r="L33" s="226"/>
      <c r="M33" s="226"/>
      <c r="N33" s="226"/>
      <c r="O33" s="226"/>
      <c r="P33" s="226"/>
      <c r="Q33" s="226"/>
      <c r="R33" s="278"/>
    </row>
    <row r="34" spans="1:18" x14ac:dyDescent="0.35">
      <c r="A34" s="437"/>
      <c r="B34" s="215"/>
      <c r="C34" s="212"/>
      <c r="D34" s="213"/>
      <c r="E34" s="277"/>
      <c r="F34" s="214"/>
      <c r="G34" s="214" t="s">
        <v>88</v>
      </c>
      <c r="H34" s="222" t="s">
        <v>89</v>
      </c>
      <c r="I34" s="224"/>
      <c r="J34" s="224"/>
      <c r="K34" s="226"/>
      <c r="L34" s="226"/>
      <c r="M34" s="226"/>
      <c r="N34" s="226"/>
      <c r="O34" s="226"/>
      <c r="P34" s="226"/>
      <c r="Q34" s="226"/>
      <c r="R34" s="278"/>
    </row>
    <row r="35" spans="1:18" x14ac:dyDescent="0.35">
      <c r="A35" s="437"/>
      <c r="B35" s="215"/>
      <c r="C35" s="212"/>
      <c r="D35" s="213"/>
      <c r="E35" s="277"/>
      <c r="F35" s="214"/>
      <c r="G35" s="214" t="s">
        <v>88</v>
      </c>
      <c r="H35" s="222" t="s">
        <v>89</v>
      </c>
      <c r="I35" s="224"/>
      <c r="J35" s="224"/>
      <c r="K35" s="226"/>
      <c r="L35" s="226"/>
      <c r="M35" s="226"/>
      <c r="N35" s="226"/>
      <c r="O35" s="226"/>
      <c r="P35" s="226"/>
      <c r="Q35" s="226"/>
      <c r="R35" s="278"/>
    </row>
    <row r="36" spans="1:18" x14ac:dyDescent="0.35">
      <c r="A36" s="437"/>
      <c r="B36" s="215"/>
      <c r="C36" s="212"/>
      <c r="D36" s="213"/>
      <c r="E36" s="277"/>
      <c r="F36" s="214"/>
      <c r="G36" s="214" t="s">
        <v>88</v>
      </c>
      <c r="H36" s="222" t="s">
        <v>89</v>
      </c>
      <c r="I36" s="224"/>
      <c r="J36" s="224"/>
      <c r="K36" s="226"/>
      <c r="L36" s="226"/>
      <c r="M36" s="226"/>
      <c r="N36" s="226"/>
      <c r="O36" s="226"/>
      <c r="P36" s="226"/>
      <c r="Q36" s="226"/>
      <c r="R36" s="278"/>
    </row>
    <row r="37" spans="1:18" x14ac:dyDescent="0.35">
      <c r="A37" s="437"/>
      <c r="B37" s="215"/>
      <c r="C37" s="212"/>
      <c r="D37" s="213"/>
      <c r="E37" s="277"/>
      <c r="F37" s="214"/>
      <c r="G37" s="214" t="s">
        <v>88</v>
      </c>
      <c r="H37" s="222" t="s">
        <v>89</v>
      </c>
      <c r="I37" s="224"/>
      <c r="J37" s="224"/>
      <c r="K37" s="226"/>
      <c r="L37" s="226"/>
      <c r="M37" s="226"/>
      <c r="N37" s="226"/>
      <c r="O37" s="226"/>
      <c r="P37" s="226"/>
      <c r="Q37" s="226"/>
      <c r="R37" s="278"/>
    </row>
    <row r="38" spans="1:18" x14ac:dyDescent="0.35">
      <c r="A38" s="437"/>
      <c r="B38" s="215"/>
      <c r="C38" s="212"/>
      <c r="D38" s="213"/>
      <c r="E38" s="277"/>
      <c r="F38" s="214"/>
      <c r="G38" s="214" t="s">
        <v>88</v>
      </c>
      <c r="H38" s="222" t="s">
        <v>89</v>
      </c>
      <c r="I38" s="224"/>
      <c r="J38" s="224"/>
      <c r="K38" s="226"/>
      <c r="L38" s="226"/>
      <c r="M38" s="226"/>
      <c r="N38" s="226"/>
      <c r="O38" s="226"/>
      <c r="P38" s="226"/>
      <c r="Q38" s="226"/>
      <c r="R38" s="278"/>
    </row>
    <row r="39" spans="1:18" x14ac:dyDescent="0.35">
      <c r="A39" s="437"/>
      <c r="B39" s="215"/>
      <c r="C39" s="212"/>
      <c r="D39" s="213"/>
      <c r="E39" s="277"/>
      <c r="F39" s="214"/>
      <c r="G39" s="214" t="s">
        <v>88</v>
      </c>
      <c r="H39" s="222" t="s">
        <v>89</v>
      </c>
      <c r="I39" s="224"/>
      <c r="J39" s="224"/>
      <c r="K39" s="226"/>
      <c r="L39" s="226"/>
      <c r="M39" s="226"/>
      <c r="N39" s="226"/>
      <c r="O39" s="226"/>
      <c r="P39" s="226"/>
      <c r="Q39" s="226"/>
      <c r="R39" s="278"/>
    </row>
    <row r="40" spans="1:18" x14ac:dyDescent="0.35">
      <c r="A40" s="437"/>
      <c r="B40" s="215"/>
      <c r="C40" s="212"/>
      <c r="D40" s="213"/>
      <c r="E40" s="277"/>
      <c r="F40" s="214"/>
      <c r="G40" s="214" t="s">
        <v>88</v>
      </c>
      <c r="H40" s="222" t="s">
        <v>89</v>
      </c>
      <c r="I40" s="224"/>
      <c r="J40" s="224"/>
      <c r="K40" s="226"/>
      <c r="L40" s="226"/>
      <c r="M40" s="226"/>
      <c r="N40" s="226"/>
      <c r="O40" s="226"/>
      <c r="P40" s="226"/>
      <c r="Q40" s="226"/>
      <c r="R40" s="278"/>
    </row>
    <row r="41" spans="1:18" x14ac:dyDescent="0.35">
      <c r="A41" s="437"/>
      <c r="B41" s="215"/>
      <c r="C41" s="212"/>
      <c r="D41" s="213"/>
      <c r="E41" s="277"/>
      <c r="F41" s="214"/>
      <c r="G41" s="214" t="s">
        <v>88</v>
      </c>
      <c r="H41" s="222" t="s">
        <v>89</v>
      </c>
      <c r="I41" s="224"/>
      <c r="J41" s="224"/>
      <c r="K41" s="226"/>
      <c r="L41" s="226"/>
      <c r="M41" s="226"/>
      <c r="N41" s="226"/>
      <c r="O41" s="226"/>
      <c r="P41" s="226"/>
      <c r="Q41" s="226"/>
      <c r="R41" s="278"/>
    </row>
    <row r="42" spans="1:18" x14ac:dyDescent="0.35">
      <c r="A42" s="437"/>
      <c r="B42" s="215"/>
      <c r="C42" s="212"/>
      <c r="D42" s="213"/>
      <c r="E42" s="277"/>
      <c r="F42" s="214"/>
      <c r="G42" s="214" t="s">
        <v>88</v>
      </c>
      <c r="H42" s="222" t="s">
        <v>89</v>
      </c>
      <c r="I42" s="224"/>
      <c r="J42" s="224"/>
      <c r="K42" s="226"/>
      <c r="L42" s="226"/>
      <c r="M42" s="226"/>
      <c r="N42" s="226"/>
      <c r="O42" s="226"/>
      <c r="P42" s="226"/>
      <c r="Q42" s="226"/>
      <c r="R42" s="278"/>
    </row>
    <row r="43" spans="1:18" x14ac:dyDescent="0.35">
      <c r="A43" s="437"/>
      <c r="B43" s="215"/>
      <c r="C43" s="212"/>
      <c r="D43" s="213"/>
      <c r="E43" s="277"/>
      <c r="F43" s="214"/>
      <c r="G43" s="214" t="s">
        <v>88</v>
      </c>
      <c r="H43" s="222" t="s">
        <v>89</v>
      </c>
      <c r="I43" s="224"/>
      <c r="J43" s="224"/>
      <c r="K43" s="226"/>
      <c r="L43" s="226"/>
      <c r="M43" s="226"/>
      <c r="N43" s="226"/>
      <c r="O43" s="226"/>
      <c r="P43" s="226"/>
      <c r="Q43" s="226"/>
      <c r="R43" s="278"/>
    </row>
    <row r="44" spans="1:18" x14ac:dyDescent="0.35">
      <c r="A44" s="437"/>
      <c r="B44" s="215"/>
      <c r="C44" s="212"/>
      <c r="D44" s="213"/>
      <c r="E44" s="277"/>
      <c r="F44" s="214"/>
      <c r="G44" s="214" t="s">
        <v>88</v>
      </c>
      <c r="H44" s="222" t="s">
        <v>89</v>
      </c>
      <c r="I44" s="224"/>
      <c r="J44" s="224"/>
      <c r="K44" s="226"/>
      <c r="L44" s="226"/>
      <c r="M44" s="226"/>
      <c r="N44" s="226"/>
      <c r="O44" s="226"/>
      <c r="P44" s="226"/>
      <c r="Q44" s="226"/>
      <c r="R44" s="278"/>
    </row>
    <row r="45" spans="1:18" x14ac:dyDescent="0.35">
      <c r="A45" s="437"/>
      <c r="B45" s="215"/>
      <c r="C45" s="212"/>
      <c r="D45" s="213"/>
      <c r="E45" s="277"/>
      <c r="F45" s="214"/>
      <c r="G45" s="214" t="s">
        <v>88</v>
      </c>
      <c r="H45" s="222" t="s">
        <v>89</v>
      </c>
      <c r="I45" s="224"/>
      <c r="J45" s="224"/>
      <c r="K45" s="226"/>
      <c r="L45" s="226"/>
      <c r="M45" s="226"/>
      <c r="N45" s="226"/>
      <c r="O45" s="226"/>
      <c r="P45" s="226"/>
      <c r="Q45" s="226"/>
      <c r="R45" s="278"/>
    </row>
    <row r="46" spans="1:18" x14ac:dyDescent="0.35">
      <c r="A46" s="437"/>
      <c r="B46" s="215"/>
      <c r="C46" s="212"/>
      <c r="D46" s="213"/>
      <c r="E46" s="277"/>
      <c r="F46" s="214"/>
      <c r="G46" s="214" t="s">
        <v>88</v>
      </c>
      <c r="H46" s="222" t="s">
        <v>89</v>
      </c>
      <c r="I46" s="224"/>
      <c r="J46" s="224"/>
      <c r="K46" s="226"/>
      <c r="L46" s="226"/>
      <c r="M46" s="226"/>
      <c r="N46" s="226"/>
      <c r="O46" s="226"/>
      <c r="P46" s="226"/>
      <c r="Q46" s="226"/>
      <c r="R46" s="278"/>
    </row>
    <row r="47" spans="1:18" x14ac:dyDescent="0.35">
      <c r="A47" s="437"/>
      <c r="B47" s="215"/>
      <c r="C47" s="212"/>
      <c r="D47" s="213"/>
      <c r="E47" s="277"/>
      <c r="F47" s="214"/>
      <c r="G47" s="214" t="s">
        <v>88</v>
      </c>
      <c r="H47" s="222" t="s">
        <v>89</v>
      </c>
      <c r="I47" s="224"/>
      <c r="J47" s="224"/>
      <c r="K47" s="226"/>
      <c r="L47" s="226"/>
      <c r="M47" s="226"/>
      <c r="N47" s="226"/>
      <c r="O47" s="226"/>
      <c r="P47" s="226"/>
      <c r="Q47" s="226"/>
      <c r="R47" s="278"/>
    </row>
    <row r="48" spans="1:18" x14ac:dyDescent="0.35">
      <c r="A48" s="437"/>
      <c r="B48" s="215"/>
      <c r="C48" s="212"/>
      <c r="D48" s="213"/>
      <c r="E48" s="277"/>
      <c r="F48" s="214"/>
      <c r="G48" s="214" t="s">
        <v>88</v>
      </c>
      <c r="H48" s="222" t="s">
        <v>89</v>
      </c>
      <c r="I48" s="224"/>
      <c r="J48" s="224"/>
      <c r="K48" s="226"/>
      <c r="L48" s="226"/>
      <c r="M48" s="226"/>
      <c r="N48" s="226"/>
      <c r="O48" s="226"/>
      <c r="P48" s="226"/>
      <c r="Q48" s="226"/>
      <c r="R48" s="278"/>
    </row>
    <row r="49" spans="1:18" x14ac:dyDescent="0.35">
      <c r="A49" s="438"/>
      <c r="B49" s="215"/>
      <c r="C49" s="212"/>
      <c r="D49" s="213"/>
      <c r="E49" s="277"/>
      <c r="F49" s="214"/>
      <c r="G49" s="214" t="s">
        <v>88</v>
      </c>
      <c r="H49" s="222" t="s">
        <v>89</v>
      </c>
      <c r="I49" s="224"/>
      <c r="J49" s="224"/>
      <c r="K49" s="226"/>
      <c r="L49" s="226"/>
      <c r="M49" s="226"/>
      <c r="N49" s="226"/>
      <c r="O49" s="226"/>
      <c r="P49" s="226"/>
      <c r="Q49" s="226"/>
      <c r="R49" s="278"/>
    </row>
    <row r="50" spans="1:18" ht="12.75" customHeight="1" x14ac:dyDescent="0.35">
      <c r="A50" s="439" t="s">
        <v>91</v>
      </c>
      <c r="B50" s="215"/>
      <c r="C50" s="212"/>
      <c r="D50" s="213"/>
      <c r="E50" s="277"/>
      <c r="F50" s="214"/>
      <c r="G50" s="214" t="s">
        <v>88</v>
      </c>
      <c r="H50" s="222" t="s">
        <v>89</v>
      </c>
      <c r="I50" s="224"/>
      <c r="J50" s="224"/>
      <c r="K50" s="226"/>
      <c r="L50" s="226"/>
      <c r="M50" s="226"/>
      <c r="N50" s="226"/>
      <c r="O50" s="226"/>
      <c r="P50" s="226"/>
      <c r="Q50" s="226"/>
      <c r="R50" s="278"/>
    </row>
    <row r="51" spans="1:18" x14ac:dyDescent="0.35">
      <c r="A51" s="440"/>
      <c r="B51" s="215"/>
      <c r="C51" s="212"/>
      <c r="D51" s="213"/>
      <c r="E51" s="277"/>
      <c r="F51" s="214"/>
      <c r="G51" s="214" t="s">
        <v>88</v>
      </c>
      <c r="H51" s="222" t="s">
        <v>89</v>
      </c>
      <c r="I51" s="224"/>
      <c r="J51" s="224"/>
      <c r="K51" s="226"/>
      <c r="L51" s="226"/>
      <c r="M51" s="226"/>
      <c r="N51" s="226"/>
      <c r="O51" s="226"/>
      <c r="P51" s="226"/>
      <c r="Q51" s="226"/>
      <c r="R51" s="278"/>
    </row>
    <row r="52" spans="1:18" x14ac:dyDescent="0.35">
      <c r="A52" s="440"/>
      <c r="B52" s="215"/>
      <c r="C52" s="212"/>
      <c r="D52" s="213"/>
      <c r="E52" s="277"/>
      <c r="F52" s="214"/>
      <c r="G52" s="214" t="s">
        <v>88</v>
      </c>
      <c r="H52" s="222" t="s">
        <v>89</v>
      </c>
      <c r="I52" s="224"/>
      <c r="J52" s="224"/>
      <c r="K52" s="226"/>
      <c r="L52" s="226"/>
      <c r="M52" s="226"/>
      <c r="N52" s="226"/>
      <c r="O52" s="226"/>
      <c r="P52" s="226"/>
      <c r="Q52" s="226"/>
      <c r="R52" s="278"/>
    </row>
    <row r="53" spans="1:18" x14ac:dyDescent="0.35">
      <c r="A53" s="440"/>
      <c r="B53" s="215"/>
      <c r="C53" s="212"/>
      <c r="D53" s="213"/>
      <c r="E53" s="277"/>
      <c r="F53" s="214"/>
      <c r="G53" s="214" t="s">
        <v>88</v>
      </c>
      <c r="H53" s="222" t="s">
        <v>89</v>
      </c>
      <c r="I53" s="224"/>
      <c r="J53" s="224"/>
      <c r="K53" s="226"/>
      <c r="L53" s="226"/>
      <c r="M53" s="226"/>
      <c r="N53" s="226"/>
      <c r="O53" s="226"/>
      <c r="P53" s="226"/>
      <c r="Q53" s="226"/>
      <c r="R53" s="278"/>
    </row>
    <row r="54" spans="1:18" x14ac:dyDescent="0.35">
      <c r="A54" s="440"/>
      <c r="B54" s="215"/>
      <c r="C54" s="212"/>
      <c r="D54" s="213"/>
      <c r="E54" s="277"/>
      <c r="F54" s="214"/>
      <c r="G54" s="214" t="s">
        <v>88</v>
      </c>
      <c r="H54" s="222" t="s">
        <v>89</v>
      </c>
      <c r="I54" s="224"/>
      <c r="J54" s="224"/>
      <c r="K54" s="226"/>
      <c r="L54" s="226"/>
      <c r="M54" s="226"/>
      <c r="N54" s="226"/>
      <c r="O54" s="226"/>
      <c r="P54" s="226"/>
      <c r="Q54" s="226"/>
      <c r="R54" s="278"/>
    </row>
    <row r="55" spans="1:18" x14ac:dyDescent="0.35">
      <c r="A55" s="440"/>
      <c r="B55" s="215"/>
      <c r="C55" s="212"/>
      <c r="D55" s="213"/>
      <c r="E55" s="277"/>
      <c r="F55" s="214"/>
      <c r="G55" s="214" t="s">
        <v>88</v>
      </c>
      <c r="H55" s="222" t="s">
        <v>89</v>
      </c>
      <c r="I55" s="224"/>
      <c r="J55" s="224"/>
      <c r="K55" s="226"/>
      <c r="L55" s="226"/>
      <c r="M55" s="226"/>
      <c r="N55" s="226"/>
      <c r="O55" s="226"/>
      <c r="P55" s="226"/>
      <c r="Q55" s="226"/>
      <c r="R55" s="278"/>
    </row>
    <row r="56" spans="1:18" x14ac:dyDescent="0.35">
      <c r="A56" s="440"/>
      <c r="B56" s="215"/>
      <c r="C56" s="212"/>
      <c r="D56" s="213"/>
      <c r="E56" s="277"/>
      <c r="F56" s="214"/>
      <c r="G56" s="214" t="s">
        <v>88</v>
      </c>
      <c r="H56" s="222" t="s">
        <v>89</v>
      </c>
      <c r="I56" s="224"/>
      <c r="J56" s="224"/>
      <c r="K56" s="226"/>
      <c r="L56" s="226"/>
      <c r="M56" s="226"/>
      <c r="N56" s="226"/>
      <c r="O56" s="226"/>
      <c r="P56" s="226"/>
      <c r="Q56" s="226"/>
      <c r="R56" s="278"/>
    </row>
    <row r="57" spans="1:18" x14ac:dyDescent="0.35">
      <c r="A57" s="440"/>
      <c r="B57" s="215"/>
      <c r="C57" s="212"/>
      <c r="D57" s="213"/>
      <c r="E57" s="277"/>
      <c r="F57" s="214"/>
      <c r="G57" s="214" t="s">
        <v>88</v>
      </c>
      <c r="H57" s="222" t="s">
        <v>89</v>
      </c>
      <c r="I57" s="224"/>
      <c r="J57" s="224"/>
      <c r="K57" s="226"/>
      <c r="L57" s="226"/>
      <c r="M57" s="226"/>
      <c r="N57" s="226"/>
      <c r="O57" s="226"/>
      <c r="P57" s="226"/>
      <c r="Q57" s="226"/>
      <c r="R57" s="278"/>
    </row>
    <row r="58" spans="1:18" x14ac:dyDescent="0.35">
      <c r="A58" s="440"/>
      <c r="B58" s="215"/>
      <c r="C58" s="212"/>
      <c r="D58" s="213"/>
      <c r="E58" s="277"/>
      <c r="F58" s="214"/>
      <c r="G58" s="214" t="s">
        <v>88</v>
      </c>
      <c r="H58" s="222" t="s">
        <v>89</v>
      </c>
      <c r="I58" s="224"/>
      <c r="J58" s="224"/>
      <c r="K58" s="226"/>
      <c r="L58" s="226"/>
      <c r="M58" s="226"/>
      <c r="N58" s="226"/>
      <c r="O58" s="226"/>
      <c r="P58" s="226"/>
      <c r="Q58" s="226"/>
      <c r="R58" s="278"/>
    </row>
    <row r="59" spans="1:18" x14ac:dyDescent="0.35">
      <c r="A59" s="440"/>
      <c r="B59" s="215"/>
      <c r="C59" s="212"/>
      <c r="D59" s="213"/>
      <c r="E59" s="277"/>
      <c r="F59" s="214"/>
      <c r="G59" s="214" t="s">
        <v>88</v>
      </c>
      <c r="H59" s="222" t="s">
        <v>89</v>
      </c>
      <c r="I59" s="224"/>
      <c r="J59" s="224"/>
      <c r="K59" s="226"/>
      <c r="L59" s="226"/>
      <c r="M59" s="226"/>
      <c r="N59" s="226"/>
      <c r="O59" s="226"/>
      <c r="P59" s="226"/>
      <c r="Q59" s="226"/>
      <c r="R59" s="278"/>
    </row>
    <row r="60" spans="1:18" x14ac:dyDescent="0.35">
      <c r="A60" s="440"/>
      <c r="B60" s="215"/>
      <c r="C60" s="212"/>
      <c r="D60" s="213"/>
      <c r="E60" s="277"/>
      <c r="F60" s="214"/>
      <c r="G60" s="214" t="s">
        <v>88</v>
      </c>
      <c r="H60" s="222" t="s">
        <v>89</v>
      </c>
      <c r="I60" s="224"/>
      <c r="J60" s="224"/>
      <c r="K60" s="226"/>
      <c r="L60" s="226"/>
      <c r="M60" s="226"/>
      <c r="N60" s="226"/>
      <c r="O60" s="226"/>
      <c r="P60" s="226"/>
      <c r="Q60" s="226"/>
      <c r="R60" s="278"/>
    </row>
    <row r="61" spans="1:18" x14ac:dyDescent="0.35">
      <c r="A61" s="440"/>
      <c r="B61" s="215"/>
      <c r="C61" s="212"/>
      <c r="D61" s="213"/>
      <c r="E61" s="277"/>
      <c r="F61" s="214"/>
      <c r="G61" s="214" t="s">
        <v>88</v>
      </c>
      <c r="H61" s="222" t="s">
        <v>89</v>
      </c>
      <c r="I61" s="224"/>
      <c r="J61" s="224"/>
      <c r="K61" s="226"/>
      <c r="L61" s="226"/>
      <c r="M61" s="226"/>
      <c r="N61" s="226"/>
      <c r="O61" s="226"/>
      <c r="P61" s="226"/>
      <c r="Q61" s="226"/>
      <c r="R61" s="278"/>
    </row>
    <row r="62" spans="1:18" x14ac:dyDescent="0.35">
      <c r="A62" s="440"/>
      <c r="B62" s="215"/>
      <c r="C62" s="212"/>
      <c r="D62" s="213"/>
      <c r="E62" s="277"/>
      <c r="F62" s="214"/>
      <c r="G62" s="214" t="s">
        <v>88</v>
      </c>
      <c r="H62" s="222" t="s">
        <v>89</v>
      </c>
      <c r="I62" s="224"/>
      <c r="J62" s="224"/>
      <c r="K62" s="226"/>
      <c r="L62" s="226"/>
      <c r="M62" s="226"/>
      <c r="N62" s="226"/>
      <c r="O62" s="226"/>
      <c r="P62" s="226"/>
      <c r="Q62" s="226"/>
      <c r="R62" s="278"/>
    </row>
    <row r="63" spans="1:18" x14ac:dyDescent="0.35">
      <c r="A63" s="440"/>
      <c r="B63" s="215"/>
      <c r="C63" s="212"/>
      <c r="D63" s="213"/>
      <c r="E63" s="277"/>
      <c r="F63" s="214"/>
      <c r="G63" s="214" t="s">
        <v>88</v>
      </c>
      <c r="H63" s="222" t="s">
        <v>89</v>
      </c>
      <c r="I63" s="224"/>
      <c r="J63" s="224"/>
      <c r="K63" s="226"/>
      <c r="L63" s="226"/>
      <c r="M63" s="226"/>
      <c r="N63" s="226"/>
      <c r="O63" s="226"/>
      <c r="P63" s="226"/>
      <c r="Q63" s="226"/>
      <c r="R63" s="278"/>
    </row>
    <row r="64" spans="1:18" x14ac:dyDescent="0.35">
      <c r="A64" s="440"/>
      <c r="B64" s="215"/>
      <c r="C64" s="212"/>
      <c r="D64" s="213"/>
      <c r="E64" s="277"/>
      <c r="F64" s="214"/>
      <c r="G64" s="214" t="s">
        <v>88</v>
      </c>
      <c r="H64" s="222" t="s">
        <v>89</v>
      </c>
      <c r="I64" s="224"/>
      <c r="J64" s="224"/>
      <c r="K64" s="226"/>
      <c r="L64" s="226"/>
      <c r="M64" s="226"/>
      <c r="N64" s="226"/>
      <c r="O64" s="226"/>
      <c r="P64" s="226"/>
      <c r="Q64" s="226"/>
      <c r="R64" s="278"/>
    </row>
    <row r="65" spans="1:18" x14ac:dyDescent="0.35">
      <c r="A65" s="440"/>
      <c r="B65" s="215"/>
      <c r="C65" s="212"/>
      <c r="D65" s="213"/>
      <c r="E65" s="277"/>
      <c r="F65" s="214"/>
      <c r="G65" s="214" t="s">
        <v>88</v>
      </c>
      <c r="H65" s="222" t="s">
        <v>89</v>
      </c>
      <c r="I65" s="224"/>
      <c r="J65" s="224"/>
      <c r="K65" s="226"/>
      <c r="L65" s="226"/>
      <c r="M65" s="226"/>
      <c r="N65" s="226"/>
      <c r="O65" s="226"/>
      <c r="P65" s="226"/>
      <c r="Q65" s="226"/>
      <c r="R65" s="278"/>
    </row>
    <row r="66" spans="1:18" x14ac:dyDescent="0.35">
      <c r="A66" s="427" t="s">
        <v>92</v>
      </c>
      <c r="B66" s="215"/>
      <c r="C66" s="212"/>
      <c r="D66" s="213"/>
      <c r="E66" s="277"/>
      <c r="F66" s="214"/>
      <c r="G66" s="214" t="s">
        <v>88</v>
      </c>
      <c r="H66" s="222" t="s">
        <v>89</v>
      </c>
      <c r="I66" s="224"/>
      <c r="J66" s="224"/>
      <c r="K66" s="226"/>
      <c r="L66" s="226"/>
      <c r="M66" s="226"/>
      <c r="N66" s="226"/>
      <c r="O66" s="226"/>
      <c r="P66" s="226"/>
      <c r="Q66" s="226"/>
      <c r="R66" s="278"/>
    </row>
    <row r="67" spans="1:18" x14ac:dyDescent="0.35">
      <c r="A67" s="428"/>
      <c r="B67" s="215"/>
      <c r="C67" s="212"/>
      <c r="D67" s="213"/>
      <c r="E67" s="277"/>
      <c r="F67" s="214"/>
      <c r="G67" s="214" t="s">
        <v>88</v>
      </c>
      <c r="H67" s="222" t="s">
        <v>89</v>
      </c>
      <c r="I67" s="224"/>
      <c r="J67" s="224"/>
      <c r="K67" s="226"/>
      <c r="L67" s="226"/>
      <c r="M67" s="226"/>
      <c r="N67" s="226"/>
      <c r="O67" s="226"/>
      <c r="P67" s="226"/>
      <c r="Q67" s="226"/>
      <c r="R67" s="278"/>
    </row>
    <row r="68" spans="1:18" x14ac:dyDescent="0.35">
      <c r="A68" s="428"/>
      <c r="B68" s="215"/>
      <c r="C68" s="212"/>
      <c r="D68" s="213"/>
      <c r="E68" s="277"/>
      <c r="F68" s="214"/>
      <c r="G68" s="214" t="s">
        <v>88</v>
      </c>
      <c r="H68" s="222" t="s">
        <v>89</v>
      </c>
      <c r="I68" s="224"/>
      <c r="J68" s="224"/>
      <c r="K68" s="226"/>
      <c r="L68" s="226"/>
      <c r="M68" s="226"/>
      <c r="N68" s="226"/>
      <c r="O68" s="226"/>
      <c r="P68" s="226"/>
      <c r="Q68" s="226"/>
      <c r="R68" s="278"/>
    </row>
    <row r="69" spans="1:18" x14ac:dyDescent="0.35">
      <c r="A69" s="428"/>
      <c r="B69" s="215"/>
      <c r="C69" s="212"/>
      <c r="D69" s="213"/>
      <c r="E69" s="277"/>
      <c r="F69" s="214"/>
      <c r="G69" s="214" t="s">
        <v>88</v>
      </c>
      <c r="H69" s="222" t="s">
        <v>89</v>
      </c>
      <c r="I69" s="224"/>
      <c r="J69" s="224"/>
      <c r="K69" s="226"/>
      <c r="L69" s="226"/>
      <c r="M69" s="226"/>
      <c r="N69" s="226"/>
      <c r="O69" s="226"/>
      <c r="P69" s="226"/>
      <c r="Q69" s="226"/>
      <c r="R69" s="278"/>
    </row>
    <row r="70" spans="1:18" x14ac:dyDescent="0.35">
      <c r="A70" s="428"/>
      <c r="B70" s="215"/>
      <c r="C70" s="212"/>
      <c r="D70" s="213"/>
      <c r="E70" s="277"/>
      <c r="F70" s="214"/>
      <c r="G70" s="214" t="s">
        <v>88</v>
      </c>
      <c r="H70" s="222" t="s">
        <v>89</v>
      </c>
      <c r="I70" s="224"/>
      <c r="J70" s="224"/>
      <c r="K70" s="226"/>
      <c r="L70" s="226"/>
      <c r="M70" s="226"/>
      <c r="N70" s="226"/>
      <c r="O70" s="226"/>
      <c r="P70" s="226"/>
      <c r="Q70" s="226"/>
      <c r="R70" s="278"/>
    </row>
    <row r="71" spans="1:18" x14ac:dyDescent="0.35">
      <c r="A71" s="428"/>
      <c r="B71" s="215"/>
      <c r="C71" s="212"/>
      <c r="D71" s="213"/>
      <c r="E71" s="277"/>
      <c r="F71" s="214"/>
      <c r="G71" s="214" t="s">
        <v>88</v>
      </c>
      <c r="H71" s="222" t="s">
        <v>89</v>
      </c>
      <c r="I71" s="224"/>
      <c r="J71" s="224"/>
      <c r="K71" s="226"/>
      <c r="L71" s="226"/>
      <c r="M71" s="226"/>
      <c r="N71" s="226"/>
      <c r="O71" s="226"/>
      <c r="P71" s="226"/>
      <c r="Q71" s="226"/>
      <c r="R71" s="278"/>
    </row>
    <row r="72" spans="1:18" x14ac:dyDescent="0.35">
      <c r="A72" s="428"/>
      <c r="B72" s="215"/>
      <c r="C72" s="212"/>
      <c r="D72" s="213"/>
      <c r="E72" s="277"/>
      <c r="F72" s="214"/>
      <c r="G72" s="214" t="s">
        <v>88</v>
      </c>
      <c r="H72" s="222" t="s">
        <v>89</v>
      </c>
      <c r="I72" s="224"/>
      <c r="J72" s="224"/>
      <c r="K72" s="226"/>
      <c r="L72" s="226"/>
      <c r="M72" s="226"/>
      <c r="N72" s="226"/>
      <c r="O72" s="226"/>
      <c r="P72" s="226"/>
      <c r="Q72" s="226"/>
      <c r="R72" s="278"/>
    </row>
    <row r="73" spans="1:18" x14ac:dyDescent="0.35">
      <c r="A73" s="428"/>
      <c r="B73" s="215"/>
      <c r="C73" s="212"/>
      <c r="D73" s="213"/>
      <c r="E73" s="277"/>
      <c r="F73" s="214"/>
      <c r="G73" s="214" t="s">
        <v>88</v>
      </c>
      <c r="H73" s="222" t="s">
        <v>89</v>
      </c>
      <c r="I73" s="224"/>
      <c r="J73" s="224"/>
      <c r="K73" s="226"/>
      <c r="L73" s="226"/>
      <c r="M73" s="226"/>
      <c r="N73" s="226"/>
      <c r="O73" s="226"/>
      <c r="P73" s="226"/>
      <c r="Q73" s="226"/>
      <c r="R73" s="278"/>
    </row>
    <row r="74" spans="1:18" x14ac:dyDescent="0.35">
      <c r="A74" s="428"/>
      <c r="B74" s="215"/>
      <c r="C74" s="212"/>
      <c r="D74" s="213"/>
      <c r="E74" s="277"/>
      <c r="F74" s="214"/>
      <c r="G74" s="214" t="s">
        <v>88</v>
      </c>
      <c r="H74" s="222" t="s">
        <v>89</v>
      </c>
      <c r="I74" s="224"/>
      <c r="J74" s="224"/>
      <c r="K74" s="226"/>
      <c r="L74" s="226"/>
      <c r="M74" s="226"/>
      <c r="N74" s="226"/>
      <c r="O74" s="226"/>
      <c r="P74" s="226"/>
      <c r="Q74" s="226"/>
      <c r="R74" s="278"/>
    </row>
    <row r="75" spans="1:18" x14ac:dyDescent="0.35">
      <c r="A75" s="428"/>
      <c r="B75" s="215"/>
      <c r="C75" s="212"/>
      <c r="D75" s="213"/>
      <c r="E75" s="277"/>
      <c r="F75" s="214"/>
      <c r="G75" s="214" t="s">
        <v>88</v>
      </c>
      <c r="H75" s="222" t="s">
        <v>89</v>
      </c>
      <c r="I75" s="224"/>
      <c r="J75" s="224"/>
      <c r="K75" s="226"/>
      <c r="L75" s="226"/>
      <c r="M75" s="226"/>
      <c r="N75" s="226"/>
      <c r="O75" s="226"/>
      <c r="P75" s="226"/>
      <c r="Q75" s="226"/>
      <c r="R75" s="278"/>
    </row>
    <row r="76" spans="1:18" x14ac:dyDescent="0.35">
      <c r="A76" s="429"/>
      <c r="B76" s="215"/>
      <c r="C76" s="212"/>
      <c r="D76" s="213"/>
      <c r="E76" s="277"/>
      <c r="F76" s="214"/>
      <c r="G76" s="214" t="s">
        <v>88</v>
      </c>
      <c r="H76" s="222" t="s">
        <v>89</v>
      </c>
      <c r="I76" s="224"/>
      <c r="J76" s="224"/>
      <c r="K76" s="226"/>
      <c r="L76" s="226"/>
      <c r="M76" s="226"/>
      <c r="N76" s="226"/>
      <c r="O76" s="226"/>
      <c r="P76" s="226"/>
      <c r="Q76" s="226"/>
      <c r="R76" s="278"/>
    </row>
    <row r="77" spans="1:18" x14ac:dyDescent="0.35">
      <c r="A77" s="430" t="s">
        <v>93</v>
      </c>
      <c r="B77" s="213"/>
      <c r="C77" s="212"/>
      <c r="D77" s="213"/>
      <c r="E77" s="277"/>
      <c r="F77" s="214"/>
      <c r="G77" s="214" t="s">
        <v>88</v>
      </c>
      <c r="H77" s="222" t="s">
        <v>89</v>
      </c>
      <c r="I77" s="224"/>
      <c r="J77" s="224"/>
      <c r="K77" s="226"/>
      <c r="L77" s="226"/>
      <c r="M77" s="226"/>
      <c r="N77" s="226"/>
      <c r="O77" s="226"/>
      <c r="P77" s="226"/>
      <c r="Q77" s="226"/>
      <c r="R77" s="278"/>
    </row>
    <row r="78" spans="1:18" x14ac:dyDescent="0.35">
      <c r="A78" s="431"/>
      <c r="B78" s="213"/>
      <c r="C78" s="212"/>
      <c r="D78" s="213"/>
      <c r="E78" s="277"/>
      <c r="F78" s="214"/>
      <c r="G78" s="214" t="s">
        <v>88</v>
      </c>
      <c r="H78" s="222" t="s">
        <v>89</v>
      </c>
      <c r="I78" s="224"/>
      <c r="J78" s="224"/>
      <c r="K78" s="226"/>
      <c r="L78" s="226"/>
      <c r="M78" s="226"/>
      <c r="N78" s="226"/>
      <c r="O78" s="226"/>
      <c r="P78" s="226"/>
      <c r="Q78" s="226"/>
      <c r="R78" s="278"/>
    </row>
    <row r="79" spans="1:18" x14ac:dyDescent="0.35">
      <c r="A79" s="431"/>
      <c r="B79" s="213"/>
      <c r="C79" s="212"/>
      <c r="D79" s="213"/>
      <c r="E79" s="277"/>
      <c r="F79" s="214"/>
      <c r="G79" s="214" t="s">
        <v>88</v>
      </c>
      <c r="H79" s="222" t="s">
        <v>89</v>
      </c>
      <c r="I79" s="224"/>
      <c r="J79" s="224"/>
      <c r="K79" s="226"/>
      <c r="L79" s="226"/>
      <c r="M79" s="226"/>
      <c r="N79" s="226"/>
      <c r="O79" s="226"/>
      <c r="P79" s="226"/>
      <c r="Q79" s="226"/>
      <c r="R79" s="278"/>
    </row>
    <row r="80" spans="1:18" x14ac:dyDescent="0.35">
      <c r="A80" s="431"/>
      <c r="B80" s="213"/>
      <c r="C80" s="212"/>
      <c r="D80" s="213"/>
      <c r="E80" s="277"/>
      <c r="F80" s="214"/>
      <c r="G80" s="214" t="s">
        <v>88</v>
      </c>
      <c r="H80" s="222" t="s">
        <v>89</v>
      </c>
      <c r="I80" s="224"/>
      <c r="J80" s="224"/>
      <c r="K80" s="226"/>
      <c r="L80" s="226"/>
      <c r="M80" s="226"/>
      <c r="N80" s="226"/>
      <c r="O80" s="226"/>
      <c r="P80" s="226"/>
      <c r="Q80" s="226"/>
      <c r="R80" s="278"/>
    </row>
    <row r="81" spans="1:18" x14ac:dyDescent="0.35">
      <c r="A81" s="431"/>
      <c r="B81" s="213"/>
      <c r="C81" s="212"/>
      <c r="D81" s="213"/>
      <c r="E81" s="277"/>
      <c r="F81" s="214"/>
      <c r="G81" s="214" t="s">
        <v>88</v>
      </c>
      <c r="H81" s="222" t="s">
        <v>89</v>
      </c>
      <c r="I81" s="224"/>
      <c r="J81" s="224"/>
      <c r="K81" s="226"/>
      <c r="L81" s="226"/>
      <c r="M81" s="226"/>
      <c r="N81" s="226"/>
      <c r="O81" s="226"/>
      <c r="P81" s="226"/>
      <c r="Q81" s="226"/>
      <c r="R81" s="278"/>
    </row>
    <row r="82" spans="1:18" x14ac:dyDescent="0.35">
      <c r="A82" s="431"/>
      <c r="B82" s="213"/>
      <c r="C82" s="212"/>
      <c r="D82" s="213"/>
      <c r="E82" s="277"/>
      <c r="F82" s="214"/>
      <c r="G82" s="214" t="s">
        <v>88</v>
      </c>
      <c r="H82" s="222" t="s">
        <v>89</v>
      </c>
      <c r="I82" s="224"/>
      <c r="J82" s="224"/>
      <c r="K82" s="226"/>
      <c r="L82" s="226"/>
      <c r="M82" s="226"/>
      <c r="N82" s="226"/>
      <c r="O82" s="226"/>
      <c r="P82" s="226"/>
      <c r="Q82" s="226"/>
      <c r="R82" s="278"/>
    </row>
    <row r="83" spans="1:18" x14ac:dyDescent="0.35">
      <c r="A83" s="431"/>
      <c r="B83" s="213"/>
      <c r="C83" s="212"/>
      <c r="D83" s="213"/>
      <c r="E83" s="277"/>
      <c r="F83" s="214"/>
      <c r="G83" s="214" t="s">
        <v>88</v>
      </c>
      <c r="H83" s="222" t="s">
        <v>89</v>
      </c>
      <c r="I83" s="224"/>
      <c r="J83" s="224"/>
      <c r="K83" s="226"/>
      <c r="L83" s="226"/>
      <c r="M83" s="226"/>
      <c r="N83" s="226"/>
      <c r="O83" s="226"/>
      <c r="P83" s="226"/>
      <c r="Q83" s="226"/>
      <c r="R83" s="278"/>
    </row>
    <row r="84" spans="1:18" x14ac:dyDescent="0.35">
      <c r="A84" s="431"/>
      <c r="B84" s="213"/>
      <c r="C84" s="212"/>
      <c r="D84" s="213"/>
      <c r="E84" s="277"/>
      <c r="F84" s="214"/>
      <c r="G84" s="214" t="s">
        <v>88</v>
      </c>
      <c r="H84" s="222" t="s">
        <v>89</v>
      </c>
      <c r="I84" s="224"/>
      <c r="J84" s="224"/>
      <c r="K84" s="226"/>
      <c r="L84" s="226"/>
      <c r="M84" s="226"/>
      <c r="N84" s="226"/>
      <c r="O84" s="226"/>
      <c r="P84" s="226"/>
      <c r="Q84" s="226"/>
      <c r="R84" s="278"/>
    </row>
    <row r="85" spans="1:18" x14ac:dyDescent="0.35">
      <c r="A85" s="431"/>
      <c r="B85" s="213"/>
      <c r="C85" s="212"/>
      <c r="D85" s="213"/>
      <c r="E85" s="277"/>
      <c r="F85" s="214"/>
      <c r="G85" s="214" t="s">
        <v>88</v>
      </c>
      <c r="H85" s="222" t="s">
        <v>89</v>
      </c>
      <c r="I85" s="224"/>
      <c r="J85" s="224"/>
      <c r="K85" s="226"/>
      <c r="L85" s="226"/>
      <c r="M85" s="226"/>
      <c r="N85" s="226"/>
      <c r="O85" s="226"/>
      <c r="P85" s="226"/>
      <c r="Q85" s="226"/>
      <c r="R85" s="278"/>
    </row>
    <row r="86" spans="1:18" x14ac:dyDescent="0.35">
      <c r="A86" s="431"/>
      <c r="B86" s="213"/>
      <c r="C86" s="212"/>
      <c r="D86" s="213"/>
      <c r="E86" s="277"/>
      <c r="F86" s="214"/>
      <c r="G86" s="214" t="s">
        <v>88</v>
      </c>
      <c r="H86" s="222" t="s">
        <v>89</v>
      </c>
      <c r="I86" s="224"/>
      <c r="J86" s="224"/>
      <c r="K86" s="226"/>
      <c r="L86" s="226"/>
      <c r="M86" s="226"/>
      <c r="N86" s="226"/>
      <c r="O86" s="226"/>
      <c r="P86" s="226"/>
      <c r="Q86" s="226"/>
      <c r="R86" s="278"/>
    </row>
    <row r="87" spans="1:18" x14ac:dyDescent="0.35">
      <c r="A87" s="431"/>
      <c r="B87" s="213"/>
      <c r="C87" s="212"/>
      <c r="D87" s="213"/>
      <c r="E87" s="277"/>
      <c r="F87" s="214"/>
      <c r="G87" s="214" t="s">
        <v>88</v>
      </c>
      <c r="H87" s="222" t="s">
        <v>89</v>
      </c>
      <c r="I87" s="224"/>
      <c r="J87" s="224"/>
      <c r="K87" s="226"/>
      <c r="L87" s="226"/>
      <c r="M87" s="226"/>
      <c r="N87" s="226"/>
      <c r="O87" s="226"/>
      <c r="P87" s="226"/>
      <c r="Q87" s="226"/>
      <c r="R87" s="278"/>
    </row>
    <row r="88" spans="1:18" x14ac:dyDescent="0.35">
      <c r="A88" s="431"/>
      <c r="B88" s="213"/>
      <c r="C88" s="212"/>
      <c r="D88" s="213"/>
      <c r="E88" s="277"/>
      <c r="F88" s="214"/>
      <c r="G88" s="214" t="s">
        <v>88</v>
      </c>
      <c r="H88" s="222" t="s">
        <v>89</v>
      </c>
      <c r="I88" s="224"/>
      <c r="J88" s="224"/>
      <c r="K88" s="226"/>
      <c r="L88" s="226"/>
      <c r="M88" s="226"/>
      <c r="N88" s="226"/>
      <c r="O88" s="226"/>
      <c r="P88" s="226"/>
      <c r="Q88" s="226"/>
      <c r="R88" s="278"/>
    </row>
    <row r="89" spans="1:18" x14ac:dyDescent="0.35">
      <c r="A89" s="431"/>
      <c r="B89" s="213"/>
      <c r="C89" s="212"/>
      <c r="D89" s="213"/>
      <c r="E89" s="277"/>
      <c r="F89" s="214"/>
      <c r="G89" s="214" t="s">
        <v>88</v>
      </c>
      <c r="H89" s="222" t="s">
        <v>89</v>
      </c>
      <c r="I89" s="224"/>
      <c r="J89" s="224"/>
      <c r="K89" s="226"/>
      <c r="L89" s="226"/>
      <c r="M89" s="226"/>
      <c r="N89" s="226"/>
      <c r="O89" s="226"/>
      <c r="P89" s="226"/>
      <c r="Q89" s="226"/>
      <c r="R89" s="278"/>
    </row>
    <row r="90" spans="1:18" x14ac:dyDescent="0.35">
      <c r="A90" s="431"/>
      <c r="B90" s="213"/>
      <c r="C90" s="212"/>
      <c r="D90" s="213"/>
      <c r="E90" s="277"/>
      <c r="F90" s="214"/>
      <c r="G90" s="214" t="s">
        <v>88</v>
      </c>
      <c r="H90" s="222" t="s">
        <v>89</v>
      </c>
      <c r="I90" s="224"/>
      <c r="J90" s="224"/>
      <c r="K90" s="226"/>
      <c r="L90" s="226"/>
      <c r="M90" s="226"/>
      <c r="N90" s="226"/>
      <c r="O90" s="226"/>
      <c r="P90" s="226"/>
      <c r="Q90" s="226"/>
      <c r="R90" s="278"/>
    </row>
    <row r="91" spans="1:18" x14ac:dyDescent="0.35">
      <c r="A91" s="431"/>
      <c r="B91" s="213"/>
      <c r="C91" s="212"/>
      <c r="D91" s="213"/>
      <c r="E91" s="277"/>
      <c r="F91" s="214"/>
      <c r="G91" s="214" t="s">
        <v>88</v>
      </c>
      <c r="H91" s="222" t="s">
        <v>89</v>
      </c>
      <c r="I91" s="224"/>
      <c r="J91" s="224"/>
      <c r="K91" s="226"/>
      <c r="L91" s="226"/>
      <c r="M91" s="226"/>
      <c r="N91" s="226"/>
      <c r="O91" s="226"/>
      <c r="P91" s="226"/>
      <c r="Q91" s="226"/>
      <c r="R91" s="278"/>
    </row>
    <row r="92" spans="1:18" x14ac:dyDescent="0.35">
      <c r="A92" s="431"/>
      <c r="B92" s="213"/>
      <c r="C92" s="212"/>
      <c r="D92" s="213"/>
      <c r="E92" s="277"/>
      <c r="F92" s="214"/>
      <c r="G92" s="214" t="s">
        <v>88</v>
      </c>
      <c r="H92" s="222" t="s">
        <v>89</v>
      </c>
      <c r="I92" s="224"/>
      <c r="J92" s="224"/>
      <c r="K92" s="226"/>
      <c r="L92" s="226"/>
      <c r="M92" s="226"/>
      <c r="N92" s="226"/>
      <c r="O92" s="226"/>
      <c r="P92" s="226"/>
      <c r="Q92" s="226"/>
      <c r="R92" s="278"/>
    </row>
    <row r="93" spans="1:18" x14ac:dyDescent="0.35">
      <c r="A93" s="431"/>
      <c r="B93" s="213"/>
      <c r="C93" s="212"/>
      <c r="D93" s="213"/>
      <c r="E93" s="277"/>
      <c r="F93" s="214"/>
      <c r="G93" s="214" t="s">
        <v>88</v>
      </c>
      <c r="H93" s="222" t="s">
        <v>89</v>
      </c>
      <c r="I93" s="224"/>
      <c r="J93" s="224"/>
      <c r="K93" s="226"/>
      <c r="L93" s="226"/>
      <c r="M93" s="226"/>
      <c r="N93" s="226"/>
      <c r="O93" s="226"/>
      <c r="P93" s="226"/>
      <c r="Q93" s="226"/>
      <c r="R93" s="278"/>
    </row>
    <row r="94" spans="1:18" x14ac:dyDescent="0.35">
      <c r="A94" s="431"/>
      <c r="B94" s="213"/>
      <c r="C94" s="212"/>
      <c r="D94" s="213"/>
      <c r="E94" s="277"/>
      <c r="F94" s="214"/>
      <c r="G94" s="214" t="s">
        <v>88</v>
      </c>
      <c r="H94" s="222" t="s">
        <v>89</v>
      </c>
      <c r="I94" s="224"/>
      <c r="J94" s="224"/>
      <c r="K94" s="226"/>
      <c r="L94" s="226"/>
      <c r="M94" s="226"/>
      <c r="N94" s="226"/>
      <c r="O94" s="226"/>
      <c r="P94" s="226"/>
      <c r="Q94" s="226"/>
      <c r="R94" s="278"/>
    </row>
    <row r="95" spans="1:18" x14ac:dyDescent="0.35">
      <c r="A95" s="431"/>
      <c r="B95" s="213"/>
      <c r="C95" s="212"/>
      <c r="D95" s="213"/>
      <c r="E95" s="277"/>
      <c r="F95" s="214"/>
      <c r="G95" s="214" t="s">
        <v>88</v>
      </c>
      <c r="H95" s="222" t="s">
        <v>89</v>
      </c>
      <c r="I95" s="224"/>
      <c r="J95" s="224"/>
      <c r="K95" s="226"/>
      <c r="L95" s="226"/>
      <c r="M95" s="226"/>
      <c r="N95" s="226"/>
      <c r="O95" s="226"/>
      <c r="P95" s="226"/>
      <c r="Q95" s="226"/>
      <c r="R95" s="278"/>
    </row>
    <row r="96" spans="1:18" x14ac:dyDescent="0.35">
      <c r="A96" s="431"/>
      <c r="B96" s="213"/>
      <c r="C96" s="212"/>
      <c r="D96" s="213"/>
      <c r="E96" s="277"/>
      <c r="F96" s="214"/>
      <c r="G96" s="214" t="s">
        <v>88</v>
      </c>
      <c r="H96" s="222" t="s">
        <v>89</v>
      </c>
      <c r="I96" s="224"/>
      <c r="J96" s="224"/>
      <c r="K96" s="226"/>
      <c r="L96" s="226"/>
      <c r="M96" s="226"/>
      <c r="N96" s="226"/>
      <c r="O96" s="226"/>
      <c r="P96" s="226"/>
      <c r="Q96" s="226"/>
      <c r="R96" s="278"/>
    </row>
    <row r="97" spans="1:18" x14ac:dyDescent="0.35">
      <c r="A97" s="431"/>
      <c r="B97" s="213"/>
      <c r="C97" s="212"/>
      <c r="D97" s="213"/>
      <c r="E97" s="277"/>
      <c r="F97" s="214"/>
      <c r="G97" s="214" t="s">
        <v>88</v>
      </c>
      <c r="H97" s="222" t="s">
        <v>89</v>
      </c>
      <c r="I97" s="224"/>
      <c r="J97" s="224"/>
      <c r="K97" s="226"/>
      <c r="L97" s="226"/>
      <c r="M97" s="226"/>
      <c r="N97" s="226"/>
      <c r="O97" s="226"/>
      <c r="P97" s="226"/>
      <c r="Q97" s="226"/>
      <c r="R97" s="278"/>
    </row>
    <row r="98" spans="1:18" x14ac:dyDescent="0.35">
      <c r="A98" s="431"/>
      <c r="B98" s="213"/>
      <c r="C98" s="212"/>
      <c r="D98" s="213"/>
      <c r="E98" s="277"/>
      <c r="F98" s="214"/>
      <c r="G98" s="214" t="s">
        <v>88</v>
      </c>
      <c r="H98" s="222" t="s">
        <v>89</v>
      </c>
      <c r="I98" s="224"/>
      <c r="J98" s="224"/>
      <c r="K98" s="226"/>
      <c r="L98" s="226"/>
      <c r="M98" s="226"/>
      <c r="N98" s="226"/>
      <c r="O98" s="226"/>
      <c r="P98" s="226"/>
      <c r="Q98" s="226"/>
      <c r="R98" s="278"/>
    </row>
    <row r="99" spans="1:18" ht="14.25" customHeight="1" x14ac:dyDescent="0.35">
      <c r="A99" s="431"/>
      <c r="B99" s="213"/>
      <c r="C99" s="212"/>
      <c r="D99" s="213"/>
      <c r="E99" s="277"/>
      <c r="F99" s="214"/>
      <c r="G99" s="214" t="s">
        <v>88</v>
      </c>
      <c r="H99" s="222" t="s">
        <v>89</v>
      </c>
      <c r="I99" s="224"/>
      <c r="J99" s="224"/>
      <c r="K99" s="226"/>
      <c r="L99" s="226"/>
      <c r="M99" s="226"/>
      <c r="N99" s="226"/>
      <c r="O99" s="226"/>
      <c r="P99" s="226"/>
      <c r="Q99" s="226"/>
      <c r="R99" s="278"/>
    </row>
    <row r="100" spans="1:18" x14ac:dyDescent="0.35">
      <c r="A100" s="431"/>
      <c r="B100" s="332"/>
      <c r="C100" s="212"/>
      <c r="D100" s="213"/>
      <c r="E100" s="277"/>
      <c r="F100" s="214"/>
      <c r="G100" s="214" t="s">
        <v>88</v>
      </c>
      <c r="H100" s="222" t="s">
        <v>89</v>
      </c>
      <c r="I100" s="224"/>
      <c r="J100" s="224"/>
      <c r="K100" s="226"/>
      <c r="L100" s="226"/>
      <c r="M100" s="226"/>
      <c r="N100" s="226"/>
      <c r="O100" s="226"/>
      <c r="P100" s="226"/>
      <c r="Q100" s="226"/>
      <c r="R100" s="278"/>
    </row>
    <row r="101" spans="1:18" ht="17.25" customHeight="1" x14ac:dyDescent="0.35">
      <c r="A101" s="431"/>
      <c r="B101" s="332"/>
      <c r="C101" s="212"/>
      <c r="D101" s="213"/>
      <c r="E101" s="277"/>
      <c r="F101" s="214"/>
      <c r="G101" s="214" t="s">
        <v>88</v>
      </c>
      <c r="H101" s="222" t="s">
        <v>89</v>
      </c>
      <c r="I101" s="224"/>
      <c r="J101" s="224"/>
      <c r="K101" s="226"/>
      <c r="L101" s="226"/>
      <c r="M101" s="226"/>
      <c r="N101" s="226"/>
      <c r="O101" s="226"/>
      <c r="P101" s="226"/>
      <c r="Q101" s="226"/>
      <c r="R101" s="278"/>
    </row>
    <row r="102" spans="1:18" ht="13.15" x14ac:dyDescent="0.4">
      <c r="B102" s="218" t="s">
        <v>94</v>
      </c>
      <c r="E102" s="216"/>
      <c r="I102" s="219"/>
      <c r="J102" s="219"/>
      <c r="K102" s="219"/>
      <c r="L102" s="219"/>
      <c r="N102" s="216"/>
    </row>
    <row r="103" spans="1:18" ht="12.75" customHeight="1" x14ac:dyDescent="0.4">
      <c r="C103" s="400" t="s">
        <v>95</v>
      </c>
      <c r="H103" s="260" t="s">
        <v>96</v>
      </c>
      <c r="I103" s="256">
        <f t="shared" ref="I103:R103" si="0">I8</f>
        <v>0</v>
      </c>
      <c r="J103" s="256">
        <f t="shared" si="0"/>
        <v>0</v>
      </c>
      <c r="K103" s="256">
        <f t="shared" si="0"/>
        <v>0</v>
      </c>
      <c r="L103" s="256">
        <f t="shared" si="0"/>
        <v>0</v>
      </c>
      <c r="M103" s="256">
        <f t="shared" si="0"/>
        <v>0</v>
      </c>
      <c r="N103" s="256">
        <f t="shared" si="0"/>
        <v>0</v>
      </c>
      <c r="O103" s="256">
        <f t="shared" si="0"/>
        <v>0</v>
      </c>
      <c r="P103" s="256">
        <f t="shared" si="0"/>
        <v>0</v>
      </c>
      <c r="Q103" s="256">
        <f t="shared" si="0"/>
        <v>0</v>
      </c>
      <c r="R103" s="256">
        <f t="shared" si="0"/>
        <v>0</v>
      </c>
    </row>
    <row r="104" spans="1:18" ht="26.25" x14ac:dyDescent="0.35">
      <c r="C104" s="401">
        <f>SUM(C8:C99)</f>
        <v>0</v>
      </c>
      <c r="H104" s="258" t="s">
        <v>97</v>
      </c>
      <c r="I104" s="259" t="s">
        <v>98</v>
      </c>
      <c r="J104" s="259" t="s">
        <v>98</v>
      </c>
      <c r="K104" s="259" t="s">
        <v>98</v>
      </c>
      <c r="L104" s="259" t="s">
        <v>98</v>
      </c>
      <c r="M104" s="259" t="s">
        <v>98</v>
      </c>
      <c r="N104" s="259" t="s">
        <v>98</v>
      </c>
      <c r="O104" s="259" t="s">
        <v>98</v>
      </c>
      <c r="P104" s="259" t="s">
        <v>98</v>
      </c>
      <c r="Q104" s="259" t="s">
        <v>98</v>
      </c>
      <c r="R104" s="259" t="s">
        <v>98</v>
      </c>
    </row>
    <row r="105" spans="1:18" x14ac:dyDescent="0.35">
      <c r="H105" s="229" t="s">
        <v>99</v>
      </c>
      <c r="I105" s="230">
        <f>SUMIF(H10:H101, "*Class A*",I10:I101)</f>
        <v>0</v>
      </c>
      <c r="J105" s="230">
        <f>SUMIF(H10:H101, "*Class A*",J10:J101)</f>
        <v>0</v>
      </c>
      <c r="K105" s="230">
        <f>SUMIF(H10:H101, "*Class A*",K10:K101)</f>
        <v>0</v>
      </c>
      <c r="L105" s="230">
        <f>SUMIF(H10:H101, "*Class A*",L10:L101)</f>
        <v>0</v>
      </c>
      <c r="M105" s="230">
        <f>SUMIF(H10:H101, "*Class A*",M10:M101)</f>
        <v>0</v>
      </c>
      <c r="N105" s="231">
        <f>SUMIF(H10:H101, "*Class A*",N10:N101)</f>
        <v>0</v>
      </c>
      <c r="O105" s="230">
        <f>SUMIF(H10:H101, "*Class A*",O10:O101)</f>
        <v>0</v>
      </c>
      <c r="P105" s="230">
        <f>SUMIF(H10:H101, "*Class A*",P10:P101)</f>
        <v>0</v>
      </c>
      <c r="Q105" s="230">
        <f>SUMIF(H10:H101, "*Class A*",Q10:Q101)</f>
        <v>0</v>
      </c>
      <c r="R105" s="230">
        <f>SUMIF(H10:H101, "*Class A*",R10:R101)</f>
        <v>0</v>
      </c>
    </row>
    <row r="106" spans="1:18" x14ac:dyDescent="0.35">
      <c r="H106" s="229" t="s">
        <v>100</v>
      </c>
      <c r="I106" s="230">
        <f>SUMIF(H10:H101, "*Class B*",I10:I101)</f>
        <v>0</v>
      </c>
      <c r="J106" s="230">
        <f>SUMIF(H10:H101, "*Class B*",J10:J101)</f>
        <v>0</v>
      </c>
      <c r="K106" s="230">
        <f>SUMIF(H10:H101, "*Class B*",K10:K101)</f>
        <v>0</v>
      </c>
      <c r="L106" s="230">
        <f>SUMIF(H10:H101, "*Class B*",L10:L101)</f>
        <v>0</v>
      </c>
      <c r="M106" s="230">
        <f>SUMIF(H10:H101, "*Class B*",M10:M101)</f>
        <v>0</v>
      </c>
      <c r="N106" s="231">
        <f>SUMIF(H10:H101, "*Class B*",N10:N101)</f>
        <v>0</v>
      </c>
      <c r="O106" s="230">
        <f>SUMIF(H10:H101, "*Class B*",O10:O101)</f>
        <v>0</v>
      </c>
      <c r="P106" s="230">
        <f>SUMIF(H10:H101, "*Class B*",P10:P101)</f>
        <v>0</v>
      </c>
      <c r="Q106" s="230">
        <f>SUMIF(H10:H101, "*Class B*",Q10:Q101)</f>
        <v>0</v>
      </c>
      <c r="R106" s="230">
        <f>SUMIF(H10:H101, "*Class B*",R10:R101)</f>
        <v>0</v>
      </c>
    </row>
    <row r="107" spans="1:18" x14ac:dyDescent="0.35">
      <c r="H107" s="229" t="s">
        <v>101</v>
      </c>
      <c r="I107" s="230">
        <f>SUMIF(H10:H101, "*Class C*",I10:I101)</f>
        <v>0</v>
      </c>
      <c r="J107" s="230">
        <f>SUMIF(H10:H101, "*Class C*",J10:J101)</f>
        <v>0</v>
      </c>
      <c r="K107" s="230">
        <f>SUMIF(H10:H101, "*Class C*",K10:K101)</f>
        <v>0</v>
      </c>
      <c r="L107" s="230">
        <f>SUMIF(H10:H101, "*Class C*",L10:L101)</f>
        <v>0</v>
      </c>
      <c r="M107" s="230">
        <f>SUMIF(H10:H101, "*Class C*",M10:M101)</f>
        <v>0</v>
      </c>
      <c r="N107" s="231">
        <f>SUMIF(H10:H101, "*Class C*",N10:N101)</f>
        <v>0</v>
      </c>
      <c r="O107" s="230">
        <f>SUMIF(H10:H101, "*Class C*",O10:O101)</f>
        <v>0</v>
      </c>
      <c r="P107" s="230">
        <f>SUMIF(H10:H101, "*Class C*",P10:P101)</f>
        <v>0</v>
      </c>
      <c r="Q107" s="230">
        <f>SUMIF(H10:H101, "*Class C*",Q10:Q101)</f>
        <v>0</v>
      </c>
      <c r="R107" s="230">
        <f>SUMIF(H10:H101, "*Class C*",R10:R101)</f>
        <v>0</v>
      </c>
    </row>
    <row r="108" spans="1:18" x14ac:dyDescent="0.35">
      <c r="H108" s="232" t="s">
        <v>102</v>
      </c>
      <c r="I108" s="233">
        <f>SUMIF(H10:H101, "*Class D*",I10:I101)</f>
        <v>0</v>
      </c>
      <c r="J108" s="233">
        <f>SUMIF(H10:H101, "*Class D*",J10:J101)</f>
        <v>0</v>
      </c>
      <c r="K108" s="233">
        <f>SUMIF(H10:H101, "*Class D*",K10:K101)</f>
        <v>0</v>
      </c>
      <c r="L108" s="233">
        <f>SUMIF(H10:H101, "*Class D*",L10:L101)</f>
        <v>0</v>
      </c>
      <c r="M108" s="233">
        <f>SUMIF(H10:H101, "*Class D*",M10:M101)</f>
        <v>0</v>
      </c>
      <c r="N108" s="234">
        <f>SUMIF(H10:H101, "*Class D*",N10:N101)</f>
        <v>0</v>
      </c>
      <c r="O108" s="233">
        <f>SUMIF(H10:H101, "*Class D*",O10:O101)</f>
        <v>0</v>
      </c>
      <c r="P108" s="233">
        <f>SUMIF(H10:H101, "*Class D*",P10:P101)</f>
        <v>0</v>
      </c>
      <c r="Q108" s="233">
        <f>SUMIF(H10:H101, "*Class D*",Q10:Q101)</f>
        <v>0</v>
      </c>
      <c r="R108" s="233">
        <f>SUMIF(H10:H101, "*Class D*",R10:R101)</f>
        <v>0</v>
      </c>
    </row>
    <row r="109" spans="1:18" ht="13.15" x14ac:dyDescent="0.4">
      <c r="H109" s="261" t="s">
        <v>34</v>
      </c>
      <c r="I109" s="256">
        <f>SUM(I105:I108)</f>
        <v>0</v>
      </c>
      <c r="J109" s="256">
        <f t="shared" ref="J109" si="1">SUM(J105:J108)</f>
        <v>0</v>
      </c>
      <c r="K109" s="256">
        <f t="shared" ref="K109" si="2">SUM(K105:K108)</f>
        <v>0</v>
      </c>
      <c r="L109" s="256">
        <f t="shared" ref="L109" si="3">SUM(L105:L108)</f>
        <v>0</v>
      </c>
      <c r="M109" s="256">
        <f t="shared" ref="M109" si="4">SUM(M105:M108)</f>
        <v>0</v>
      </c>
      <c r="N109" s="256">
        <f t="shared" ref="N109" si="5">SUM(N105:N108)</f>
        <v>0</v>
      </c>
      <c r="O109" s="256">
        <f>SUM(O105:O108)</f>
        <v>0</v>
      </c>
      <c r="P109" s="256">
        <f t="shared" ref="P109" si="6">SUM(P105:P108)</f>
        <v>0</v>
      </c>
      <c r="Q109" s="256">
        <f t="shared" ref="Q109" si="7">SUM(Q105:Q108)</f>
        <v>0</v>
      </c>
      <c r="R109" s="256">
        <f t="shared" ref="R109" si="8">SUM(R105:R108)</f>
        <v>0</v>
      </c>
    </row>
    <row r="110" spans="1:18" x14ac:dyDescent="0.35"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</row>
  </sheetData>
  <mergeCells count="6">
    <mergeCell ref="A66:A76"/>
    <mergeCell ref="A77:A101"/>
    <mergeCell ref="B4:H4"/>
    <mergeCell ref="A10:A29"/>
    <mergeCell ref="A30:A49"/>
    <mergeCell ref="A50:A65"/>
  </mergeCells>
  <phoneticPr fontId="82" type="noConversion"/>
  <conditionalFormatting sqref="J12:K12 M12:R12 L11:R11 K14:R15 J13:R13 B11:C101 D11:J11 D14:I14 D15:H15 D12:H13 D16:R101 B10:R10">
    <cfRule type="expression" dxfId="16" priority="1">
      <formula>MOD(ROW(),2)=0</formula>
    </cfRule>
  </conditionalFormatting>
  <dataValidations count="4">
    <dataValidation errorStyle="information" allowBlank="1" showInputMessage="1" showErrorMessage="1" sqref="C10:C101" xr:uid="{D5FE5339-229B-422A-8BE6-00283BFDB781}"/>
    <dataValidation type="list" allowBlank="1" showInputMessage="1" showErrorMessage="1" error="Select from dropdown" prompt="Select from dropdown" sqref="H10:H101" xr:uid="{5BEF77B3-92ED-45FF-B382-606A352FC453}">
      <formula1>"Select ,Class A - QQI Certified L1-10, Class B - Nat/International Industry Cert, Class C - Internal Corporate Cert, Class D - Not Certified"</formula1>
    </dataValidation>
    <dataValidation allowBlank="1" sqref="I7:R7 I14 I11 I16:J101 J11:J13 K12 K13:L101 L9:L11 I9:K10 M9:R101" xr:uid="{47958759-F867-4590-A25D-DBBF7D27F6CF}"/>
    <dataValidation type="list" allowBlank="1" showInputMessage="1" showErrorMessage="1" sqref="G10:G101" xr:uid="{FEA01743-969C-46A6-893F-CDE59D14493D}">
      <formula1>"Select, Written Exam, MCQ, Project sign-off, On-the-job Competency Confirmation, None"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A717-7ED6-4DEB-A4F0-4623B332F871}">
  <sheetPr>
    <tabColor theme="6" tint="0.79998168889431442"/>
  </sheetPr>
  <dimension ref="A1:BF454"/>
  <sheetViews>
    <sheetView showGridLines="0" topLeftCell="A190" zoomScale="55" zoomScaleNormal="55" workbookViewId="0">
      <selection activeCell="I224" sqref="I224"/>
    </sheetView>
  </sheetViews>
  <sheetFormatPr defaultColWidth="8.86328125" defaultRowHeight="12.75" x14ac:dyDescent="0.35"/>
  <cols>
    <col min="1" max="1" width="1.86328125" style="101" customWidth="1"/>
    <col min="2" max="2" width="31.1328125" style="48" customWidth="1"/>
    <col min="3" max="3" width="32.73046875" style="48" customWidth="1"/>
    <col min="4" max="4" width="25.1328125" style="48" customWidth="1"/>
    <col min="5" max="5" width="25" style="49" customWidth="1"/>
    <col min="6" max="6" width="25.73046875" style="49" customWidth="1"/>
    <col min="7" max="7" width="19.3984375" style="49" customWidth="1"/>
    <col min="8" max="8" width="23" style="49" customWidth="1"/>
    <col min="9" max="9" width="22.1328125" style="49" customWidth="1"/>
    <col min="10" max="10" width="15.73046875" style="48" customWidth="1"/>
    <col min="11" max="11" width="11.1328125" style="48" customWidth="1"/>
    <col min="12" max="12" width="9.73046875" style="48" customWidth="1"/>
    <col min="13" max="13" width="10" style="49" customWidth="1"/>
    <col min="14" max="14" width="10.59765625" style="49" customWidth="1"/>
    <col min="15" max="15" width="11.265625" style="48" customWidth="1"/>
    <col min="16" max="16" width="2.265625" style="48" customWidth="1"/>
    <col min="17" max="17" width="6.3984375" style="50" customWidth="1"/>
    <col min="18" max="18" width="7.1328125" style="50" customWidth="1"/>
    <col min="19" max="23" width="6.3984375" style="50" customWidth="1"/>
    <col min="24" max="26" width="6.3984375" style="46" customWidth="1"/>
    <col min="27" max="27" width="8.86328125" style="50"/>
    <col min="28" max="16384" width="8.86328125" style="48"/>
  </cols>
  <sheetData>
    <row r="1" spans="1:52" s="44" customFormat="1" ht="31.35" customHeight="1" x14ac:dyDescent="0.35">
      <c r="A1" s="100"/>
      <c r="B1" s="68" t="s">
        <v>103</v>
      </c>
      <c r="C1" s="68"/>
      <c r="D1" s="69"/>
      <c r="E1" s="69"/>
      <c r="F1" s="69"/>
      <c r="G1" s="69"/>
      <c r="H1" s="69"/>
      <c r="I1" s="69"/>
      <c r="J1" s="69"/>
      <c r="K1" s="69"/>
      <c r="M1" s="45"/>
      <c r="N1" s="45"/>
      <c r="O1" s="69"/>
      <c r="P1" s="69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69"/>
      <c r="AC1" s="69"/>
      <c r="AD1" s="69"/>
      <c r="AE1" s="69"/>
      <c r="AF1" s="69"/>
      <c r="AG1" s="69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</row>
    <row r="2" spans="1:52" s="74" customFormat="1" ht="26.25" customHeight="1" x14ac:dyDescent="0.35">
      <c r="A2" s="102"/>
      <c r="B2" s="441" t="s">
        <v>75</v>
      </c>
      <c r="C2" s="441"/>
      <c r="D2" s="441"/>
      <c r="E2" s="441"/>
      <c r="F2" s="441"/>
      <c r="G2" s="441"/>
      <c r="H2" s="441"/>
      <c r="I2" s="441"/>
      <c r="M2" s="75"/>
      <c r="N2" s="75"/>
      <c r="Q2" s="77"/>
      <c r="R2" s="77"/>
      <c r="S2" s="77"/>
      <c r="T2" s="77"/>
      <c r="U2" s="77"/>
      <c r="V2" s="77"/>
      <c r="W2" s="77"/>
      <c r="X2" s="78"/>
      <c r="Y2" s="78"/>
      <c r="Z2" s="78"/>
      <c r="AA2" s="77"/>
    </row>
    <row r="3" spans="1:52" s="52" customFormat="1" ht="19.5" customHeight="1" x14ac:dyDescent="0.35">
      <c r="A3" s="51"/>
      <c r="B3" s="404" t="s">
        <v>104</v>
      </c>
      <c r="C3" s="405"/>
      <c r="D3" s="406"/>
      <c r="E3" s="406"/>
      <c r="F3" s="406"/>
      <c r="G3" s="406"/>
      <c r="H3" s="406"/>
      <c r="I3" s="406"/>
      <c r="J3" s="53"/>
      <c r="K3" s="53"/>
      <c r="M3" s="53"/>
      <c r="N3" s="53"/>
      <c r="O3" s="43"/>
      <c r="Q3" s="54"/>
      <c r="R3" s="54"/>
      <c r="S3" s="54"/>
      <c r="T3" s="54"/>
      <c r="U3" s="54"/>
      <c r="V3" s="54"/>
      <c r="W3" s="54"/>
      <c r="X3" s="46"/>
      <c r="Y3" s="46"/>
      <c r="Z3" s="46"/>
      <c r="AA3" s="54"/>
    </row>
    <row r="4" spans="1:52" x14ac:dyDescent="0.35">
      <c r="B4" s="55"/>
      <c r="C4" s="43"/>
      <c r="D4" s="43"/>
      <c r="E4" s="43"/>
      <c r="F4" s="43"/>
      <c r="G4" s="43"/>
      <c r="H4" s="43"/>
      <c r="I4" s="43"/>
      <c r="J4" s="43"/>
      <c r="K4" s="43"/>
      <c r="O4" s="43"/>
      <c r="Q4" s="46"/>
      <c r="R4" s="46"/>
      <c r="S4" s="46"/>
      <c r="T4" s="46"/>
      <c r="U4" s="46"/>
      <c r="V4" s="56"/>
      <c r="W4" s="56"/>
    </row>
    <row r="5" spans="1:52" ht="13.15" x14ac:dyDescent="0.4">
      <c r="B5" s="286" t="s">
        <v>77</v>
      </c>
      <c r="C5" s="58"/>
      <c r="D5" s="43"/>
      <c r="E5" s="43"/>
      <c r="F5" s="43"/>
      <c r="G5" s="43"/>
      <c r="H5" s="43"/>
      <c r="I5" s="43"/>
      <c r="J5" s="43"/>
      <c r="K5" s="43"/>
      <c r="O5" s="43"/>
      <c r="Q5" s="46"/>
      <c r="R5" s="46"/>
      <c r="S5" s="46"/>
      <c r="T5" s="46"/>
      <c r="U5" s="46"/>
      <c r="V5" s="56"/>
      <c r="W5" s="56"/>
    </row>
    <row r="6" spans="1:52" s="74" customFormat="1" ht="15" customHeight="1" x14ac:dyDescent="0.35">
      <c r="A6" s="102"/>
      <c r="B6" s="79"/>
      <c r="C6" s="80"/>
      <c r="D6" s="76"/>
      <c r="E6" s="76"/>
      <c r="F6" s="76"/>
      <c r="G6" s="76"/>
      <c r="H6" s="76"/>
      <c r="I6" s="76"/>
      <c r="J6" s="76"/>
      <c r="K6" s="76"/>
      <c r="M6" s="75"/>
      <c r="N6" s="75"/>
      <c r="O6" s="76"/>
      <c r="Q6" s="78"/>
      <c r="R6" s="78"/>
      <c r="S6" s="78"/>
      <c r="T6" s="78"/>
      <c r="U6" s="78"/>
      <c r="V6" s="81"/>
      <c r="W6" s="81"/>
      <c r="X6" s="78"/>
      <c r="Y6" s="78"/>
      <c r="Z6" s="78"/>
      <c r="AA6" s="77"/>
    </row>
    <row r="7" spans="1:52" ht="12.75" customHeight="1" x14ac:dyDescent="0.65">
      <c r="B7" s="83"/>
      <c r="E7" s="48"/>
      <c r="F7" s="48"/>
      <c r="G7" s="48"/>
      <c r="H7" s="48"/>
      <c r="I7" s="48"/>
      <c r="J7" s="166"/>
      <c r="K7" s="49"/>
      <c r="M7" s="48"/>
      <c r="N7" s="119"/>
      <c r="O7" s="118"/>
      <c r="P7" s="118"/>
      <c r="Q7" s="118"/>
      <c r="R7" s="118"/>
      <c r="S7" s="118"/>
      <c r="T7" s="118"/>
      <c r="U7" s="70"/>
      <c r="V7" s="70"/>
      <c r="W7" s="70"/>
      <c r="X7" s="50"/>
      <c r="Y7" s="48"/>
      <c r="Z7" s="48"/>
      <c r="AA7" s="48"/>
    </row>
    <row r="8" spans="1:52" ht="40.5" customHeight="1" x14ac:dyDescent="0.35">
      <c r="B8" s="201" t="s">
        <v>105</v>
      </c>
      <c r="C8" s="117" t="s">
        <v>106</v>
      </c>
      <c r="D8" s="117" t="s">
        <v>107</v>
      </c>
      <c r="E8" s="117" t="s">
        <v>108</v>
      </c>
      <c r="F8" s="355" t="s">
        <v>109</v>
      </c>
      <c r="G8" s="357" t="s">
        <v>110</v>
      </c>
      <c r="H8" s="358" t="s">
        <v>111</v>
      </c>
      <c r="I8" s="358" t="s">
        <v>112</v>
      </c>
      <c r="N8" s="119"/>
      <c r="O8" s="120"/>
      <c r="P8" s="120"/>
      <c r="Q8" s="120"/>
      <c r="R8" s="120"/>
      <c r="S8" s="120"/>
      <c r="T8" s="120"/>
      <c r="V8" s="48"/>
      <c r="W8" s="48"/>
      <c r="X8" s="48"/>
      <c r="Y8" s="48"/>
      <c r="Z8" s="48"/>
      <c r="AA8" s="48"/>
    </row>
    <row r="9" spans="1:52" x14ac:dyDescent="0.35">
      <c r="B9" s="203">
        <f>'1_Training Plan'!B10</f>
        <v>0</v>
      </c>
      <c r="C9" s="202">
        <f>'1_Training Plan'!C10</f>
        <v>0</v>
      </c>
      <c r="D9" s="124"/>
      <c r="E9" s="116"/>
      <c r="F9" s="356"/>
      <c r="G9" s="354">
        <f>(C9*D9)*(E9/(365-134))</f>
        <v>0</v>
      </c>
      <c r="H9" s="114">
        <f>F9*C9</f>
        <v>0</v>
      </c>
      <c r="I9" s="114">
        <f t="shared" ref="I9:I40" si="0">C9*D9</f>
        <v>0</v>
      </c>
      <c r="N9" s="46"/>
      <c r="O9" s="46"/>
      <c r="P9" s="46"/>
      <c r="Q9" s="46"/>
      <c r="R9" s="46"/>
      <c r="S9" s="56"/>
      <c r="T9" s="56"/>
      <c r="X9" s="50"/>
      <c r="Y9" s="50"/>
      <c r="Z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</row>
    <row r="10" spans="1:52" x14ac:dyDescent="0.35">
      <c r="B10" s="203">
        <f>'1_Training Plan'!B11</f>
        <v>0</v>
      </c>
      <c r="C10" s="202">
        <f>'1_Training Plan'!C11</f>
        <v>0</v>
      </c>
      <c r="D10" s="124"/>
      <c r="E10" s="116"/>
      <c r="F10" s="356"/>
      <c r="G10" s="354">
        <f t="shared" ref="G10:G73" si="1">(C10*D10)*(E10/(365-134))</f>
        <v>0</v>
      </c>
      <c r="H10" s="114">
        <f t="shared" ref="H10:H29" si="2">F10*C10</f>
        <v>0</v>
      </c>
      <c r="I10" s="114">
        <f t="shared" si="0"/>
        <v>0</v>
      </c>
      <c r="N10" s="46"/>
      <c r="O10" s="46"/>
      <c r="P10" s="46"/>
      <c r="Q10" s="46"/>
      <c r="R10" s="46"/>
      <c r="S10" s="56"/>
      <c r="T10" s="56"/>
      <c r="X10" s="50"/>
      <c r="Y10" s="50"/>
      <c r="Z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</row>
    <row r="11" spans="1:52" x14ac:dyDescent="0.35">
      <c r="A11" s="104"/>
      <c r="B11" s="204">
        <f>'1_Training Plan'!B12</f>
        <v>0</v>
      </c>
      <c r="C11" s="202">
        <f>'1_Training Plan'!C12</f>
        <v>0</v>
      </c>
      <c r="D11" s="124"/>
      <c r="E11" s="116"/>
      <c r="F11" s="356"/>
      <c r="G11" s="354">
        <f t="shared" si="1"/>
        <v>0</v>
      </c>
      <c r="H11" s="114">
        <f t="shared" si="2"/>
        <v>0</v>
      </c>
      <c r="I11" s="114">
        <f t="shared" si="0"/>
        <v>0</v>
      </c>
      <c r="N11" s="46"/>
      <c r="O11" s="46"/>
      <c r="P11" s="46"/>
      <c r="Q11" s="46"/>
      <c r="R11" s="46"/>
      <c r="S11" s="56"/>
      <c r="T11" s="56"/>
      <c r="X11" s="50"/>
      <c r="Y11" s="50"/>
      <c r="Z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</row>
    <row r="12" spans="1:52" x14ac:dyDescent="0.35">
      <c r="A12" s="104"/>
      <c r="B12" s="204">
        <f>'1_Training Plan'!B13</f>
        <v>0</v>
      </c>
      <c r="C12" s="202">
        <f>'1_Training Plan'!C13</f>
        <v>0</v>
      </c>
      <c r="D12" s="124"/>
      <c r="E12" s="116"/>
      <c r="F12" s="356"/>
      <c r="G12" s="354">
        <f t="shared" si="1"/>
        <v>0</v>
      </c>
      <c r="H12" s="114">
        <f t="shared" si="2"/>
        <v>0</v>
      </c>
      <c r="I12" s="114">
        <f t="shared" si="0"/>
        <v>0</v>
      </c>
      <c r="N12" s="46"/>
      <c r="O12" s="46"/>
      <c r="P12" s="46"/>
      <c r="Q12" s="46"/>
      <c r="R12" s="46"/>
      <c r="S12" s="56"/>
      <c r="T12" s="56"/>
      <c r="X12" s="50"/>
      <c r="Y12" s="50"/>
      <c r="Z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</row>
    <row r="13" spans="1:52" x14ac:dyDescent="0.35">
      <c r="A13" s="104"/>
      <c r="B13" s="204">
        <f>'1_Training Plan'!B14</f>
        <v>0</v>
      </c>
      <c r="C13" s="202">
        <v>0</v>
      </c>
      <c r="D13" s="124"/>
      <c r="E13" s="116"/>
      <c r="F13" s="356"/>
      <c r="G13" s="354">
        <f t="shared" si="1"/>
        <v>0</v>
      </c>
      <c r="H13" s="114">
        <f t="shared" si="2"/>
        <v>0</v>
      </c>
      <c r="I13" s="114">
        <f t="shared" si="0"/>
        <v>0</v>
      </c>
      <c r="N13" s="46"/>
      <c r="O13" s="46"/>
      <c r="P13" s="46"/>
      <c r="Q13" s="46"/>
      <c r="R13" s="46"/>
      <c r="S13" s="56"/>
      <c r="T13" s="56"/>
      <c r="X13" s="50"/>
      <c r="Y13" s="50"/>
      <c r="Z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</row>
    <row r="14" spans="1:52" x14ac:dyDescent="0.35">
      <c r="A14" s="104"/>
      <c r="B14" s="205">
        <f>'1_Training Plan'!B15</f>
        <v>0</v>
      </c>
      <c r="C14" s="202">
        <f>'1_Training Plan'!C15</f>
        <v>0</v>
      </c>
      <c r="D14" s="124"/>
      <c r="E14" s="116"/>
      <c r="F14" s="356"/>
      <c r="G14" s="354">
        <f t="shared" si="1"/>
        <v>0</v>
      </c>
      <c r="H14" s="114">
        <f t="shared" si="2"/>
        <v>0</v>
      </c>
      <c r="I14" s="114">
        <f t="shared" si="0"/>
        <v>0</v>
      </c>
      <c r="N14" s="46"/>
      <c r="O14" s="46"/>
      <c r="P14" s="46"/>
      <c r="Q14" s="46"/>
      <c r="R14" s="46"/>
      <c r="S14" s="56"/>
      <c r="T14" s="56"/>
      <c r="X14" s="50"/>
      <c r="Y14" s="50"/>
      <c r="Z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</row>
    <row r="15" spans="1:52" x14ac:dyDescent="0.35">
      <c r="A15" s="104"/>
      <c r="B15" s="206">
        <f>'1_Training Plan'!B16</f>
        <v>0</v>
      </c>
      <c r="C15" s="202">
        <f>'1_Training Plan'!C16</f>
        <v>0</v>
      </c>
      <c r="D15" s="124"/>
      <c r="E15" s="116"/>
      <c r="F15" s="356"/>
      <c r="G15" s="354">
        <f t="shared" si="1"/>
        <v>0</v>
      </c>
      <c r="H15" s="114">
        <f t="shared" si="2"/>
        <v>0</v>
      </c>
      <c r="I15" s="114">
        <f t="shared" si="0"/>
        <v>0</v>
      </c>
      <c r="N15" s="46"/>
      <c r="O15" s="46"/>
      <c r="P15" s="46"/>
      <c r="Q15" s="46"/>
      <c r="R15" s="46"/>
      <c r="S15" s="56"/>
      <c r="T15" s="56"/>
      <c r="X15" s="50"/>
      <c r="Y15" s="50"/>
      <c r="Z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</row>
    <row r="16" spans="1:52" x14ac:dyDescent="0.35">
      <c r="A16" s="104"/>
      <c r="B16" s="204">
        <f>'1_Training Plan'!B17</f>
        <v>0</v>
      </c>
      <c r="C16" s="202">
        <f>'1_Training Plan'!C17</f>
        <v>0</v>
      </c>
      <c r="D16" s="124"/>
      <c r="E16" s="116"/>
      <c r="F16" s="356"/>
      <c r="G16" s="354">
        <f t="shared" si="1"/>
        <v>0</v>
      </c>
      <c r="H16" s="114">
        <f t="shared" si="2"/>
        <v>0</v>
      </c>
      <c r="I16" s="114">
        <f t="shared" si="0"/>
        <v>0</v>
      </c>
      <c r="N16" s="46"/>
      <c r="O16" s="46"/>
      <c r="P16" s="46"/>
      <c r="Q16" s="46"/>
      <c r="R16" s="46"/>
      <c r="S16" s="56"/>
      <c r="T16" s="56"/>
      <c r="X16" s="50"/>
      <c r="Y16" s="50"/>
      <c r="Z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</row>
    <row r="17" spans="1:52" x14ac:dyDescent="0.35">
      <c r="A17" s="104"/>
      <c r="B17" s="205">
        <f>'1_Training Plan'!B18</f>
        <v>0</v>
      </c>
      <c r="C17" s="202">
        <f>'1_Training Plan'!C18</f>
        <v>0</v>
      </c>
      <c r="D17" s="124"/>
      <c r="E17" s="116"/>
      <c r="F17" s="356"/>
      <c r="G17" s="354">
        <f t="shared" si="1"/>
        <v>0</v>
      </c>
      <c r="H17" s="114">
        <f t="shared" si="2"/>
        <v>0</v>
      </c>
      <c r="I17" s="114">
        <f t="shared" si="0"/>
        <v>0</v>
      </c>
      <c r="N17" s="46"/>
      <c r="O17" s="46"/>
      <c r="P17" s="46"/>
      <c r="Q17" s="46"/>
      <c r="R17" s="46"/>
      <c r="S17" s="56"/>
      <c r="T17" s="56"/>
      <c r="X17" s="50"/>
      <c r="Y17" s="50"/>
      <c r="Z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</row>
    <row r="18" spans="1:52" x14ac:dyDescent="0.35">
      <c r="B18" s="207">
        <f>'1_Training Plan'!B19</f>
        <v>0</v>
      </c>
      <c r="C18" s="202">
        <f>'1_Training Plan'!C19</f>
        <v>0</v>
      </c>
      <c r="D18" s="124"/>
      <c r="E18" s="116"/>
      <c r="F18" s="356"/>
      <c r="G18" s="354">
        <f t="shared" si="1"/>
        <v>0</v>
      </c>
      <c r="H18" s="114">
        <f t="shared" si="2"/>
        <v>0</v>
      </c>
      <c r="I18" s="114">
        <f t="shared" si="0"/>
        <v>0</v>
      </c>
      <c r="N18" s="46"/>
      <c r="O18" s="46"/>
      <c r="P18" s="46"/>
      <c r="Q18" s="46"/>
      <c r="R18" s="46"/>
      <c r="S18" s="56"/>
      <c r="T18" s="56"/>
      <c r="X18" s="50"/>
      <c r="Y18" s="50"/>
      <c r="Z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</row>
    <row r="19" spans="1:52" x14ac:dyDescent="0.35">
      <c r="B19" s="207">
        <f>'1_Training Plan'!B20</f>
        <v>0</v>
      </c>
      <c r="C19" s="202">
        <f>'1_Training Plan'!C20</f>
        <v>0</v>
      </c>
      <c r="D19" s="124"/>
      <c r="E19" s="116"/>
      <c r="F19" s="356"/>
      <c r="G19" s="354">
        <f t="shared" si="1"/>
        <v>0</v>
      </c>
      <c r="H19" s="114">
        <f t="shared" si="2"/>
        <v>0</v>
      </c>
      <c r="I19" s="114">
        <f t="shared" si="0"/>
        <v>0</v>
      </c>
      <c r="N19" s="46"/>
      <c r="O19" s="46"/>
      <c r="P19" s="46"/>
      <c r="Q19" s="46"/>
      <c r="R19" s="46"/>
      <c r="S19" s="56"/>
      <c r="T19" s="56"/>
      <c r="X19" s="50"/>
      <c r="Y19" s="50"/>
      <c r="Z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</row>
    <row r="20" spans="1:52" x14ac:dyDescent="0.35">
      <c r="B20" s="208">
        <f>'1_Training Plan'!B21</f>
        <v>0</v>
      </c>
      <c r="C20" s="202">
        <f>'1_Training Plan'!C21</f>
        <v>0</v>
      </c>
      <c r="D20" s="124"/>
      <c r="E20" s="116"/>
      <c r="F20" s="356"/>
      <c r="G20" s="354">
        <f t="shared" si="1"/>
        <v>0</v>
      </c>
      <c r="H20" s="114">
        <f t="shared" si="2"/>
        <v>0</v>
      </c>
      <c r="I20" s="114">
        <f t="shared" si="0"/>
        <v>0</v>
      </c>
      <c r="N20" s="46"/>
      <c r="O20" s="46"/>
      <c r="P20" s="46"/>
      <c r="Q20" s="46"/>
      <c r="R20" s="46"/>
      <c r="S20" s="56"/>
      <c r="T20" s="56"/>
      <c r="X20" s="50"/>
      <c r="Y20" s="50"/>
      <c r="Z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</row>
    <row r="21" spans="1:52" x14ac:dyDescent="0.35">
      <c r="B21" s="209">
        <f>'1_Training Plan'!B22</f>
        <v>0</v>
      </c>
      <c r="C21" s="202">
        <f>'1_Training Plan'!C22</f>
        <v>0</v>
      </c>
      <c r="D21" s="124"/>
      <c r="E21" s="116"/>
      <c r="F21" s="356"/>
      <c r="G21" s="354">
        <f t="shared" si="1"/>
        <v>0</v>
      </c>
      <c r="H21" s="114">
        <f t="shared" si="2"/>
        <v>0</v>
      </c>
      <c r="I21" s="114">
        <f t="shared" si="0"/>
        <v>0</v>
      </c>
      <c r="N21" s="46"/>
      <c r="O21" s="46"/>
      <c r="P21" s="46"/>
      <c r="Q21" s="46"/>
      <c r="R21" s="46"/>
      <c r="S21" s="56"/>
      <c r="T21" s="56"/>
      <c r="X21" s="50"/>
      <c r="Y21" s="50"/>
      <c r="Z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</row>
    <row r="22" spans="1:52" x14ac:dyDescent="0.35">
      <c r="B22" s="207">
        <f>'1_Training Plan'!B23</f>
        <v>0</v>
      </c>
      <c r="C22" s="202">
        <f>'1_Training Plan'!C23</f>
        <v>0</v>
      </c>
      <c r="D22" s="124"/>
      <c r="E22" s="116"/>
      <c r="F22" s="356"/>
      <c r="G22" s="354">
        <f t="shared" si="1"/>
        <v>0</v>
      </c>
      <c r="H22" s="114">
        <f t="shared" si="2"/>
        <v>0</v>
      </c>
      <c r="I22" s="114">
        <f t="shared" si="0"/>
        <v>0</v>
      </c>
      <c r="N22" s="46"/>
      <c r="O22" s="46"/>
      <c r="P22" s="46"/>
      <c r="Q22" s="46"/>
      <c r="R22" s="46"/>
      <c r="S22" s="56"/>
      <c r="T22" s="56"/>
      <c r="X22" s="50"/>
      <c r="Y22" s="50"/>
      <c r="Z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</row>
    <row r="23" spans="1:52" x14ac:dyDescent="0.35">
      <c r="B23" s="207">
        <f>'1_Training Plan'!B24</f>
        <v>0</v>
      </c>
      <c r="C23" s="202">
        <f>'1_Training Plan'!C24</f>
        <v>0</v>
      </c>
      <c r="D23" s="124"/>
      <c r="E23" s="116"/>
      <c r="F23" s="356"/>
      <c r="G23" s="354">
        <f t="shared" si="1"/>
        <v>0</v>
      </c>
      <c r="H23" s="114">
        <f t="shared" si="2"/>
        <v>0</v>
      </c>
      <c r="I23" s="114">
        <f t="shared" si="0"/>
        <v>0</v>
      </c>
      <c r="N23" s="46"/>
      <c r="O23" s="46"/>
      <c r="P23" s="46"/>
      <c r="Q23" s="46"/>
      <c r="R23" s="46"/>
      <c r="S23" s="56"/>
      <c r="T23" s="56"/>
      <c r="X23" s="50"/>
      <c r="Y23" s="50"/>
      <c r="Z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</row>
    <row r="24" spans="1:52" x14ac:dyDescent="0.35">
      <c r="B24" s="207">
        <f>'1_Training Plan'!B25</f>
        <v>0</v>
      </c>
      <c r="C24" s="202">
        <f>'1_Training Plan'!C25</f>
        <v>0</v>
      </c>
      <c r="D24" s="124"/>
      <c r="E24" s="116"/>
      <c r="F24" s="356"/>
      <c r="G24" s="354">
        <f t="shared" si="1"/>
        <v>0</v>
      </c>
      <c r="H24" s="114">
        <f t="shared" si="2"/>
        <v>0</v>
      </c>
      <c r="I24" s="114">
        <f t="shared" si="0"/>
        <v>0</v>
      </c>
      <c r="N24" s="46"/>
      <c r="O24" s="46"/>
      <c r="P24" s="46"/>
      <c r="Q24" s="46"/>
      <c r="R24" s="46"/>
      <c r="S24" s="56"/>
      <c r="T24" s="56"/>
      <c r="X24" s="50"/>
      <c r="Y24" s="50"/>
      <c r="Z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</row>
    <row r="25" spans="1:52" x14ac:dyDescent="0.35">
      <c r="B25" s="208">
        <f>'1_Training Plan'!B26</f>
        <v>0</v>
      </c>
      <c r="C25" s="202">
        <f>'1_Training Plan'!C26</f>
        <v>0</v>
      </c>
      <c r="D25" s="124"/>
      <c r="E25" s="116"/>
      <c r="F25" s="356"/>
      <c r="G25" s="354">
        <f t="shared" si="1"/>
        <v>0</v>
      </c>
      <c r="H25" s="114">
        <f t="shared" si="2"/>
        <v>0</v>
      </c>
      <c r="I25" s="114">
        <f t="shared" si="0"/>
        <v>0</v>
      </c>
      <c r="N25" s="46"/>
      <c r="O25" s="46"/>
      <c r="P25" s="46"/>
      <c r="Q25" s="46"/>
      <c r="R25" s="46"/>
      <c r="S25" s="56"/>
      <c r="T25" s="56"/>
      <c r="X25" s="50"/>
      <c r="Y25" s="50"/>
      <c r="Z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</row>
    <row r="26" spans="1:52" x14ac:dyDescent="0.35">
      <c r="B26" s="209">
        <f>'1_Training Plan'!B27</f>
        <v>0</v>
      </c>
      <c r="C26" s="202">
        <f>'1_Training Plan'!C27</f>
        <v>0</v>
      </c>
      <c r="D26" s="124"/>
      <c r="E26" s="116"/>
      <c r="F26" s="356"/>
      <c r="G26" s="354">
        <f t="shared" si="1"/>
        <v>0</v>
      </c>
      <c r="H26" s="114">
        <f t="shared" si="2"/>
        <v>0</v>
      </c>
      <c r="I26" s="114">
        <f t="shared" si="0"/>
        <v>0</v>
      </c>
      <c r="N26" s="46"/>
      <c r="O26" s="46"/>
      <c r="P26" s="46"/>
      <c r="Q26" s="46"/>
      <c r="R26" s="46"/>
      <c r="S26" s="56"/>
      <c r="T26" s="56"/>
      <c r="X26" s="50"/>
      <c r="Y26" s="50"/>
      <c r="Z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</row>
    <row r="27" spans="1:52" x14ac:dyDescent="0.35">
      <c r="B27" s="208">
        <f>'1_Training Plan'!B28</f>
        <v>0</v>
      </c>
      <c r="C27" s="202">
        <f>'1_Training Plan'!C28</f>
        <v>0</v>
      </c>
      <c r="D27" s="124"/>
      <c r="E27" s="116"/>
      <c r="F27" s="356"/>
      <c r="G27" s="354">
        <f t="shared" si="1"/>
        <v>0</v>
      </c>
      <c r="H27" s="114">
        <f t="shared" si="2"/>
        <v>0</v>
      </c>
      <c r="I27" s="114">
        <f t="shared" si="0"/>
        <v>0</v>
      </c>
      <c r="N27" s="46"/>
      <c r="O27" s="46"/>
      <c r="P27" s="46"/>
      <c r="Q27" s="46"/>
      <c r="R27" s="46"/>
      <c r="S27" s="56"/>
      <c r="T27" s="56"/>
      <c r="X27" s="50"/>
      <c r="Y27" s="50"/>
      <c r="Z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</row>
    <row r="28" spans="1:52" x14ac:dyDescent="0.35">
      <c r="B28" s="208">
        <f>'1_Training Plan'!B29</f>
        <v>0</v>
      </c>
      <c r="C28" s="202">
        <f>'1_Training Plan'!C29</f>
        <v>0</v>
      </c>
      <c r="D28" s="124"/>
      <c r="E28" s="116"/>
      <c r="F28" s="356"/>
      <c r="G28" s="354">
        <f t="shared" si="1"/>
        <v>0</v>
      </c>
      <c r="H28" s="114">
        <f t="shared" si="2"/>
        <v>0</v>
      </c>
      <c r="I28" s="114">
        <f t="shared" si="0"/>
        <v>0</v>
      </c>
      <c r="N28" s="46"/>
      <c r="O28" s="46"/>
      <c r="P28" s="46"/>
      <c r="Q28" s="46"/>
      <c r="R28" s="46"/>
      <c r="S28" s="56"/>
      <c r="T28" s="56"/>
      <c r="X28" s="50"/>
      <c r="Y28" s="50"/>
      <c r="Z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</row>
    <row r="29" spans="1:52" x14ac:dyDescent="0.35">
      <c r="B29" s="209">
        <f>'1_Training Plan'!B30</f>
        <v>0</v>
      </c>
      <c r="C29" s="202">
        <f>'1_Training Plan'!C30</f>
        <v>0</v>
      </c>
      <c r="D29" s="124"/>
      <c r="E29" s="116"/>
      <c r="F29" s="356"/>
      <c r="G29" s="354">
        <f t="shared" si="1"/>
        <v>0</v>
      </c>
      <c r="H29" s="114">
        <f t="shared" si="2"/>
        <v>0</v>
      </c>
      <c r="I29" s="114">
        <f t="shared" si="0"/>
        <v>0</v>
      </c>
      <c r="N29" s="46"/>
      <c r="O29" s="46"/>
      <c r="P29" s="46"/>
      <c r="Q29" s="46"/>
      <c r="R29" s="46"/>
      <c r="S29" s="56"/>
      <c r="T29" s="56"/>
      <c r="X29" s="50"/>
      <c r="Y29" s="50"/>
      <c r="Z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</row>
    <row r="30" spans="1:52" x14ac:dyDescent="0.35">
      <c r="B30" s="207">
        <f>'1_Training Plan'!B31</f>
        <v>0</v>
      </c>
      <c r="C30" s="202">
        <f>'1_Training Plan'!C31</f>
        <v>0</v>
      </c>
      <c r="D30" s="124"/>
      <c r="E30" s="116"/>
      <c r="F30" s="356"/>
      <c r="G30" s="354">
        <f t="shared" si="1"/>
        <v>0</v>
      </c>
      <c r="H30" s="114">
        <f t="shared" ref="H30:H61" si="3">F30*C30</f>
        <v>0</v>
      </c>
      <c r="I30" s="114">
        <f t="shared" si="0"/>
        <v>0</v>
      </c>
      <c r="N30" s="46"/>
      <c r="O30" s="46"/>
      <c r="P30" s="46"/>
      <c r="Q30" s="46"/>
      <c r="R30" s="46"/>
      <c r="S30" s="56"/>
      <c r="T30" s="56"/>
      <c r="X30" s="50"/>
      <c r="Y30" s="50"/>
      <c r="Z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</row>
    <row r="31" spans="1:52" x14ac:dyDescent="0.35">
      <c r="B31" s="208">
        <f>'1_Training Plan'!B32</f>
        <v>0</v>
      </c>
      <c r="C31" s="202">
        <f>'1_Training Plan'!C32</f>
        <v>0</v>
      </c>
      <c r="D31" s="124"/>
      <c r="E31" s="116"/>
      <c r="F31" s="356"/>
      <c r="G31" s="354">
        <f t="shared" si="1"/>
        <v>0</v>
      </c>
      <c r="H31" s="114">
        <f t="shared" si="3"/>
        <v>0</v>
      </c>
      <c r="I31" s="114">
        <f t="shared" si="0"/>
        <v>0</v>
      </c>
      <c r="N31" s="46"/>
      <c r="O31" s="46"/>
      <c r="P31" s="46"/>
      <c r="Q31" s="46"/>
      <c r="R31" s="46"/>
      <c r="S31" s="56"/>
      <c r="T31" s="56"/>
      <c r="X31" s="50"/>
      <c r="Y31" s="50"/>
      <c r="Z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</row>
    <row r="32" spans="1:52" x14ac:dyDescent="0.35">
      <c r="B32" s="208">
        <f>'1_Training Plan'!B33</f>
        <v>0</v>
      </c>
      <c r="C32" s="202">
        <f>'1_Training Plan'!C33</f>
        <v>0</v>
      </c>
      <c r="D32" s="124"/>
      <c r="E32" s="116"/>
      <c r="F32" s="356"/>
      <c r="G32" s="354">
        <f t="shared" si="1"/>
        <v>0</v>
      </c>
      <c r="H32" s="114">
        <f t="shared" si="3"/>
        <v>0</v>
      </c>
      <c r="I32" s="114">
        <f t="shared" si="0"/>
        <v>0</v>
      </c>
      <c r="N32" s="46"/>
      <c r="O32" s="46"/>
      <c r="P32" s="46"/>
      <c r="Q32" s="46"/>
      <c r="R32" s="46"/>
      <c r="S32" s="56"/>
      <c r="T32" s="56"/>
      <c r="X32" s="50"/>
      <c r="Y32" s="50"/>
      <c r="Z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</row>
    <row r="33" spans="1:52" x14ac:dyDescent="0.35">
      <c r="B33" s="209">
        <f>'1_Training Plan'!B34</f>
        <v>0</v>
      </c>
      <c r="C33" s="202">
        <f>'1_Training Plan'!C34</f>
        <v>0</v>
      </c>
      <c r="D33" s="124"/>
      <c r="E33" s="116"/>
      <c r="F33" s="356"/>
      <c r="G33" s="354">
        <f t="shared" si="1"/>
        <v>0</v>
      </c>
      <c r="H33" s="114">
        <f t="shared" si="3"/>
        <v>0</v>
      </c>
      <c r="I33" s="114">
        <f t="shared" si="0"/>
        <v>0</v>
      </c>
      <c r="N33" s="46"/>
      <c r="O33" s="46"/>
      <c r="P33" s="46"/>
      <c r="Q33" s="46"/>
      <c r="R33" s="46"/>
      <c r="S33" s="56"/>
      <c r="T33" s="56"/>
      <c r="X33" s="50"/>
      <c r="Y33" s="50"/>
      <c r="Z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</row>
    <row r="34" spans="1:52" x14ac:dyDescent="0.35">
      <c r="B34" s="207">
        <f>'1_Training Plan'!B35</f>
        <v>0</v>
      </c>
      <c r="C34" s="202">
        <f>'1_Training Plan'!C35</f>
        <v>0</v>
      </c>
      <c r="D34" s="124"/>
      <c r="E34" s="116"/>
      <c r="F34" s="356"/>
      <c r="G34" s="354">
        <f t="shared" si="1"/>
        <v>0</v>
      </c>
      <c r="H34" s="114">
        <f t="shared" si="3"/>
        <v>0</v>
      </c>
      <c r="I34" s="114">
        <f t="shared" si="0"/>
        <v>0</v>
      </c>
      <c r="N34" s="46"/>
      <c r="O34" s="46"/>
      <c r="P34" s="46"/>
      <c r="Q34" s="46"/>
      <c r="R34" s="46"/>
      <c r="S34" s="56"/>
      <c r="T34" s="56"/>
      <c r="X34" s="50"/>
      <c r="Y34" s="50"/>
      <c r="Z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</row>
    <row r="35" spans="1:52" x14ac:dyDescent="0.35">
      <c r="B35" s="207">
        <f>'1_Training Plan'!B36</f>
        <v>0</v>
      </c>
      <c r="C35" s="202">
        <f>'1_Training Plan'!C36</f>
        <v>0</v>
      </c>
      <c r="D35" s="124"/>
      <c r="E35" s="116"/>
      <c r="F35" s="356"/>
      <c r="G35" s="354">
        <f t="shared" si="1"/>
        <v>0</v>
      </c>
      <c r="H35" s="114">
        <f t="shared" si="3"/>
        <v>0</v>
      </c>
      <c r="I35" s="114">
        <f t="shared" si="0"/>
        <v>0</v>
      </c>
      <c r="N35" s="46"/>
      <c r="O35" s="46"/>
      <c r="P35" s="46"/>
      <c r="Q35" s="46"/>
      <c r="R35" s="46"/>
      <c r="S35" s="56"/>
      <c r="T35" s="56"/>
      <c r="X35" s="50"/>
      <c r="Y35" s="50"/>
      <c r="Z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</row>
    <row r="36" spans="1:52" x14ac:dyDescent="0.35">
      <c r="A36" s="200"/>
      <c r="B36" s="207">
        <f>'1_Training Plan'!B37</f>
        <v>0</v>
      </c>
      <c r="C36" s="202">
        <f>'1_Training Plan'!C37</f>
        <v>0</v>
      </c>
      <c r="D36" s="124"/>
      <c r="E36" s="116"/>
      <c r="F36" s="356"/>
      <c r="G36" s="354">
        <f t="shared" si="1"/>
        <v>0</v>
      </c>
      <c r="H36" s="114">
        <f t="shared" si="3"/>
        <v>0</v>
      </c>
      <c r="I36" s="114">
        <f t="shared" si="0"/>
        <v>0</v>
      </c>
      <c r="N36" s="46"/>
      <c r="O36" s="46"/>
      <c r="P36" s="46"/>
      <c r="Q36" s="46"/>
      <c r="R36" s="46"/>
      <c r="S36" s="56"/>
      <c r="T36" s="56"/>
      <c r="X36" s="50"/>
      <c r="Y36" s="50"/>
      <c r="Z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</row>
    <row r="37" spans="1:52" x14ac:dyDescent="0.35">
      <c r="A37" s="407"/>
      <c r="B37" s="205">
        <f>'1_Training Plan'!B38</f>
        <v>0</v>
      </c>
      <c r="C37" s="202">
        <f>'1_Training Plan'!C38</f>
        <v>0</v>
      </c>
      <c r="D37" s="124"/>
      <c r="E37" s="116"/>
      <c r="F37" s="356"/>
      <c r="G37" s="354">
        <f t="shared" si="1"/>
        <v>0</v>
      </c>
      <c r="H37" s="114">
        <f t="shared" si="3"/>
        <v>0</v>
      </c>
      <c r="I37" s="114">
        <f t="shared" si="0"/>
        <v>0</v>
      </c>
      <c r="N37" s="46"/>
      <c r="O37" s="46"/>
      <c r="P37" s="46"/>
      <c r="Q37" s="46"/>
      <c r="R37" s="46"/>
      <c r="S37" s="56"/>
      <c r="T37" s="56"/>
      <c r="X37" s="50"/>
      <c r="Y37" s="50"/>
      <c r="Z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</row>
    <row r="38" spans="1:52" x14ac:dyDescent="0.35">
      <c r="A38" s="104"/>
      <c r="B38" s="205">
        <f>'1_Training Plan'!B39</f>
        <v>0</v>
      </c>
      <c r="C38" s="202">
        <f>'1_Training Plan'!C39</f>
        <v>0</v>
      </c>
      <c r="D38" s="124"/>
      <c r="E38" s="116"/>
      <c r="F38" s="356"/>
      <c r="G38" s="354">
        <f t="shared" si="1"/>
        <v>0</v>
      </c>
      <c r="H38" s="114">
        <f t="shared" si="3"/>
        <v>0</v>
      </c>
      <c r="I38" s="114">
        <f t="shared" si="0"/>
        <v>0</v>
      </c>
      <c r="N38" s="46"/>
      <c r="O38" s="46"/>
      <c r="P38" s="46"/>
      <c r="Q38" s="46"/>
      <c r="R38" s="46"/>
      <c r="S38" s="56"/>
      <c r="T38" s="56"/>
      <c r="X38" s="50"/>
      <c r="Y38" s="50"/>
      <c r="Z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</row>
    <row r="39" spans="1:52" x14ac:dyDescent="0.35">
      <c r="A39" s="104"/>
      <c r="B39" s="205">
        <f>'1_Training Plan'!B40</f>
        <v>0</v>
      </c>
      <c r="C39" s="202">
        <f>'1_Training Plan'!C40</f>
        <v>0</v>
      </c>
      <c r="D39" s="124"/>
      <c r="E39" s="116"/>
      <c r="F39" s="356"/>
      <c r="G39" s="354">
        <f t="shared" si="1"/>
        <v>0</v>
      </c>
      <c r="H39" s="114">
        <f t="shared" si="3"/>
        <v>0</v>
      </c>
      <c r="I39" s="114">
        <f t="shared" si="0"/>
        <v>0</v>
      </c>
      <c r="N39" s="46"/>
      <c r="O39" s="46"/>
      <c r="P39" s="46"/>
      <c r="Q39" s="46"/>
      <c r="R39" s="46"/>
      <c r="S39" s="56"/>
      <c r="T39" s="56"/>
      <c r="X39" s="50"/>
      <c r="Y39" s="50"/>
      <c r="Z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</row>
    <row r="40" spans="1:52" x14ac:dyDescent="0.35">
      <c r="A40" s="104"/>
      <c r="B40" s="205">
        <f>'1_Training Plan'!B41</f>
        <v>0</v>
      </c>
      <c r="C40" s="202">
        <f>'1_Training Plan'!C41</f>
        <v>0</v>
      </c>
      <c r="D40" s="124"/>
      <c r="E40" s="116"/>
      <c r="F40" s="356"/>
      <c r="G40" s="354">
        <f t="shared" si="1"/>
        <v>0</v>
      </c>
      <c r="H40" s="114">
        <f t="shared" si="3"/>
        <v>0</v>
      </c>
      <c r="I40" s="114">
        <f t="shared" si="0"/>
        <v>0</v>
      </c>
      <c r="N40" s="46"/>
      <c r="O40" s="46"/>
      <c r="P40" s="46"/>
      <c r="Q40" s="46"/>
      <c r="R40" s="46"/>
      <c r="S40" s="56"/>
      <c r="T40" s="56"/>
      <c r="X40" s="50"/>
      <c r="Y40" s="50"/>
      <c r="Z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</row>
    <row r="41" spans="1:52" x14ac:dyDescent="0.35">
      <c r="A41" s="104"/>
      <c r="B41" s="205">
        <f>'1_Training Plan'!B42</f>
        <v>0</v>
      </c>
      <c r="C41" s="202">
        <f>'1_Training Plan'!C42</f>
        <v>0</v>
      </c>
      <c r="D41" s="124"/>
      <c r="E41" s="116"/>
      <c r="F41" s="356"/>
      <c r="G41" s="354">
        <f t="shared" si="1"/>
        <v>0</v>
      </c>
      <c r="H41" s="114">
        <f t="shared" si="3"/>
        <v>0</v>
      </c>
      <c r="I41" s="114">
        <f t="shared" ref="I41:I72" si="4">C41*D41</f>
        <v>0</v>
      </c>
      <c r="N41" s="46"/>
      <c r="O41" s="46"/>
      <c r="P41" s="46"/>
      <c r="Q41" s="46"/>
      <c r="R41" s="46"/>
      <c r="S41" s="56"/>
      <c r="T41" s="56"/>
      <c r="X41" s="50"/>
      <c r="Y41" s="50"/>
      <c r="Z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</row>
    <row r="42" spans="1:52" x14ac:dyDescent="0.35">
      <c r="A42" s="104"/>
      <c r="B42" s="205">
        <f>'1_Training Plan'!B43</f>
        <v>0</v>
      </c>
      <c r="C42" s="202">
        <f>'1_Training Plan'!C43</f>
        <v>0</v>
      </c>
      <c r="D42" s="124"/>
      <c r="E42" s="116"/>
      <c r="F42" s="356"/>
      <c r="G42" s="354">
        <f t="shared" si="1"/>
        <v>0</v>
      </c>
      <c r="H42" s="114">
        <f t="shared" si="3"/>
        <v>0</v>
      </c>
      <c r="I42" s="114">
        <f t="shared" si="4"/>
        <v>0</v>
      </c>
      <c r="N42" s="46"/>
      <c r="O42" s="46"/>
      <c r="P42" s="46"/>
      <c r="Q42" s="46"/>
      <c r="R42" s="46"/>
      <c r="S42" s="56"/>
      <c r="T42" s="56"/>
      <c r="X42" s="50"/>
      <c r="Y42" s="50"/>
      <c r="Z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</row>
    <row r="43" spans="1:52" x14ac:dyDescent="0.35">
      <c r="A43" s="104"/>
      <c r="B43" s="205">
        <f>'1_Training Plan'!B44</f>
        <v>0</v>
      </c>
      <c r="C43" s="202">
        <f>'1_Training Plan'!C44</f>
        <v>0</v>
      </c>
      <c r="D43" s="124"/>
      <c r="E43" s="116"/>
      <c r="F43" s="356"/>
      <c r="G43" s="354">
        <f t="shared" si="1"/>
        <v>0</v>
      </c>
      <c r="H43" s="114">
        <f t="shared" si="3"/>
        <v>0</v>
      </c>
      <c r="I43" s="114">
        <f t="shared" si="4"/>
        <v>0</v>
      </c>
      <c r="N43" s="46"/>
      <c r="O43" s="46"/>
      <c r="P43" s="46"/>
      <c r="Q43" s="46"/>
      <c r="R43" s="46"/>
      <c r="S43" s="56"/>
      <c r="T43" s="56"/>
      <c r="X43" s="50"/>
      <c r="Y43" s="50"/>
      <c r="Z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</row>
    <row r="44" spans="1:52" x14ac:dyDescent="0.35">
      <c r="A44" s="104"/>
      <c r="B44" s="205">
        <f>'1_Training Plan'!B45</f>
        <v>0</v>
      </c>
      <c r="C44" s="202">
        <f>'1_Training Plan'!C45</f>
        <v>0</v>
      </c>
      <c r="D44" s="124"/>
      <c r="E44" s="116"/>
      <c r="F44" s="356"/>
      <c r="G44" s="354">
        <f t="shared" si="1"/>
        <v>0</v>
      </c>
      <c r="H44" s="114">
        <f t="shared" si="3"/>
        <v>0</v>
      </c>
      <c r="I44" s="114">
        <f t="shared" si="4"/>
        <v>0</v>
      </c>
      <c r="N44" s="46"/>
      <c r="O44" s="46"/>
      <c r="P44" s="46"/>
      <c r="Q44" s="46"/>
      <c r="R44" s="46"/>
      <c r="S44" s="56"/>
      <c r="T44" s="56"/>
      <c r="X44" s="50"/>
      <c r="Y44" s="50"/>
      <c r="Z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</row>
    <row r="45" spans="1:52" x14ac:dyDescent="0.35">
      <c r="A45" s="104"/>
      <c r="B45" s="205">
        <f>'1_Training Plan'!B46</f>
        <v>0</v>
      </c>
      <c r="C45" s="202">
        <f>'1_Training Plan'!C46</f>
        <v>0</v>
      </c>
      <c r="D45" s="124"/>
      <c r="E45" s="116"/>
      <c r="F45" s="356"/>
      <c r="G45" s="354">
        <f t="shared" si="1"/>
        <v>0</v>
      </c>
      <c r="H45" s="114">
        <f t="shared" si="3"/>
        <v>0</v>
      </c>
      <c r="I45" s="114">
        <f t="shared" si="4"/>
        <v>0</v>
      </c>
      <c r="N45" s="46"/>
      <c r="O45" s="46"/>
      <c r="P45" s="46"/>
      <c r="Q45" s="46"/>
      <c r="R45" s="46"/>
      <c r="S45" s="56"/>
      <c r="T45" s="56"/>
      <c r="X45" s="50"/>
      <c r="Y45" s="50"/>
      <c r="Z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</row>
    <row r="46" spans="1:52" x14ac:dyDescent="0.35">
      <c r="A46" s="104"/>
      <c r="B46" s="205">
        <f>'1_Training Plan'!B47</f>
        <v>0</v>
      </c>
      <c r="C46" s="202">
        <f>'1_Training Plan'!C47</f>
        <v>0</v>
      </c>
      <c r="D46" s="124"/>
      <c r="E46" s="116"/>
      <c r="F46" s="356"/>
      <c r="G46" s="354">
        <f t="shared" si="1"/>
        <v>0</v>
      </c>
      <c r="H46" s="114">
        <f t="shared" si="3"/>
        <v>0</v>
      </c>
      <c r="I46" s="114">
        <f t="shared" si="4"/>
        <v>0</v>
      </c>
      <c r="N46" s="46"/>
      <c r="O46" s="46"/>
      <c r="P46" s="46"/>
      <c r="Q46" s="46"/>
      <c r="R46" s="46"/>
      <c r="S46" s="56"/>
      <c r="T46" s="56"/>
      <c r="X46" s="50"/>
      <c r="Y46" s="50"/>
      <c r="Z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</row>
    <row r="47" spans="1:52" x14ac:dyDescent="0.35">
      <c r="A47" s="104"/>
      <c r="B47" s="205">
        <f>'1_Training Plan'!B48</f>
        <v>0</v>
      </c>
      <c r="C47" s="202">
        <f>'1_Training Plan'!C48</f>
        <v>0</v>
      </c>
      <c r="D47" s="124"/>
      <c r="E47" s="116"/>
      <c r="F47" s="356"/>
      <c r="G47" s="354">
        <f t="shared" si="1"/>
        <v>0</v>
      </c>
      <c r="H47" s="114">
        <f t="shared" si="3"/>
        <v>0</v>
      </c>
      <c r="I47" s="114">
        <f t="shared" si="4"/>
        <v>0</v>
      </c>
      <c r="N47" s="46"/>
      <c r="O47" s="46"/>
      <c r="P47" s="46"/>
      <c r="Q47" s="46"/>
      <c r="R47" s="46"/>
      <c r="S47" s="56"/>
      <c r="T47" s="56"/>
      <c r="X47" s="50"/>
      <c r="Y47" s="50"/>
      <c r="Z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</row>
    <row r="48" spans="1:52" x14ac:dyDescent="0.35">
      <c r="A48" s="104"/>
      <c r="B48" s="205">
        <f>'1_Training Plan'!B49</f>
        <v>0</v>
      </c>
      <c r="C48" s="202">
        <f>'1_Training Plan'!C49</f>
        <v>0</v>
      </c>
      <c r="D48" s="124"/>
      <c r="E48" s="116"/>
      <c r="F48" s="356"/>
      <c r="G48" s="354">
        <f t="shared" si="1"/>
        <v>0</v>
      </c>
      <c r="H48" s="114">
        <f t="shared" si="3"/>
        <v>0</v>
      </c>
      <c r="I48" s="114">
        <f t="shared" si="4"/>
        <v>0</v>
      </c>
      <c r="N48" s="46"/>
      <c r="O48" s="46"/>
      <c r="P48" s="46"/>
      <c r="Q48" s="46"/>
      <c r="R48" s="46"/>
      <c r="S48" s="56"/>
      <c r="T48" s="56"/>
      <c r="X48" s="50"/>
      <c r="Y48" s="50"/>
      <c r="Z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</row>
    <row r="49" spans="1:52" x14ac:dyDescent="0.35">
      <c r="A49" s="104"/>
      <c r="B49" s="205">
        <f>'1_Training Plan'!B50</f>
        <v>0</v>
      </c>
      <c r="C49" s="202">
        <f>'1_Training Plan'!C50</f>
        <v>0</v>
      </c>
      <c r="D49" s="124"/>
      <c r="E49" s="116"/>
      <c r="F49" s="356"/>
      <c r="G49" s="354">
        <f t="shared" si="1"/>
        <v>0</v>
      </c>
      <c r="H49" s="114">
        <f t="shared" si="3"/>
        <v>0</v>
      </c>
      <c r="I49" s="114">
        <f t="shared" si="4"/>
        <v>0</v>
      </c>
      <c r="N49" s="46"/>
      <c r="O49" s="46"/>
      <c r="P49" s="46"/>
      <c r="Q49" s="46"/>
      <c r="R49" s="46"/>
      <c r="S49" s="56"/>
      <c r="T49" s="56"/>
      <c r="X49" s="50"/>
      <c r="Y49" s="50"/>
      <c r="Z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</row>
    <row r="50" spans="1:52" x14ac:dyDescent="0.35">
      <c r="A50" s="104"/>
      <c r="B50" s="205">
        <f>'1_Training Plan'!B51</f>
        <v>0</v>
      </c>
      <c r="C50" s="202">
        <f>'1_Training Plan'!C51</f>
        <v>0</v>
      </c>
      <c r="D50" s="124"/>
      <c r="E50" s="116"/>
      <c r="F50" s="356"/>
      <c r="G50" s="354">
        <f t="shared" si="1"/>
        <v>0</v>
      </c>
      <c r="H50" s="114">
        <f t="shared" si="3"/>
        <v>0</v>
      </c>
      <c r="I50" s="114">
        <f t="shared" si="4"/>
        <v>0</v>
      </c>
      <c r="N50" s="46"/>
      <c r="O50" s="46"/>
      <c r="P50" s="46"/>
      <c r="Q50" s="46"/>
      <c r="R50" s="46"/>
      <c r="S50" s="56"/>
      <c r="T50" s="56"/>
      <c r="X50" s="50"/>
      <c r="Y50" s="50"/>
      <c r="Z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</row>
    <row r="51" spans="1:52" hidden="1" x14ac:dyDescent="0.35">
      <c r="A51" s="104"/>
      <c r="B51" s="205">
        <f>'1_Training Plan'!B52</f>
        <v>0</v>
      </c>
      <c r="C51" s="202">
        <f>'1_Training Plan'!C52</f>
        <v>0</v>
      </c>
      <c r="D51" s="124"/>
      <c r="E51" s="116"/>
      <c r="F51" s="356"/>
      <c r="G51" s="354">
        <f t="shared" si="1"/>
        <v>0</v>
      </c>
      <c r="H51" s="114">
        <f t="shared" si="3"/>
        <v>0</v>
      </c>
      <c r="I51" s="114">
        <f t="shared" si="4"/>
        <v>0</v>
      </c>
      <c r="N51" s="46"/>
      <c r="O51" s="46"/>
      <c r="P51" s="46"/>
      <c r="Q51" s="46"/>
      <c r="R51" s="46"/>
      <c r="S51" s="56"/>
      <c r="T51" s="56"/>
      <c r="X51" s="50"/>
      <c r="Y51" s="50"/>
      <c r="Z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</row>
    <row r="52" spans="1:52" hidden="1" x14ac:dyDescent="0.35">
      <c r="A52" s="104"/>
      <c r="B52" s="205">
        <f>'1_Training Plan'!B53</f>
        <v>0</v>
      </c>
      <c r="C52" s="202">
        <f>'1_Training Plan'!C53</f>
        <v>0</v>
      </c>
      <c r="D52" s="124"/>
      <c r="E52" s="116"/>
      <c r="F52" s="356"/>
      <c r="G52" s="354">
        <f t="shared" si="1"/>
        <v>0</v>
      </c>
      <c r="H52" s="114">
        <f t="shared" si="3"/>
        <v>0</v>
      </c>
      <c r="I52" s="114">
        <f t="shared" si="4"/>
        <v>0</v>
      </c>
      <c r="N52" s="46"/>
      <c r="O52" s="46"/>
      <c r="P52" s="46"/>
      <c r="Q52" s="46"/>
      <c r="R52" s="46"/>
      <c r="S52" s="56"/>
      <c r="T52" s="56"/>
      <c r="X52" s="50"/>
      <c r="Y52" s="50"/>
      <c r="Z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</row>
    <row r="53" spans="1:52" hidden="1" x14ac:dyDescent="0.35">
      <c r="A53" s="104"/>
      <c r="B53" s="205">
        <f>'1_Training Plan'!B54</f>
        <v>0</v>
      </c>
      <c r="C53" s="202">
        <f>'1_Training Plan'!C54</f>
        <v>0</v>
      </c>
      <c r="D53" s="124"/>
      <c r="E53" s="116"/>
      <c r="F53" s="356"/>
      <c r="G53" s="354">
        <f t="shared" si="1"/>
        <v>0</v>
      </c>
      <c r="H53" s="114">
        <f t="shared" si="3"/>
        <v>0</v>
      </c>
      <c r="I53" s="114">
        <f t="shared" si="4"/>
        <v>0</v>
      </c>
      <c r="N53" s="46"/>
      <c r="O53" s="46"/>
      <c r="P53" s="46"/>
      <c r="Q53" s="46"/>
      <c r="R53" s="46"/>
      <c r="S53" s="56"/>
      <c r="T53" s="56"/>
      <c r="X53" s="50"/>
      <c r="Y53" s="50"/>
      <c r="Z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</row>
    <row r="54" spans="1:52" hidden="1" x14ac:dyDescent="0.35">
      <c r="A54" s="104"/>
      <c r="B54" s="205">
        <f>'1_Training Plan'!B55</f>
        <v>0</v>
      </c>
      <c r="C54" s="202">
        <f>'1_Training Plan'!C55</f>
        <v>0</v>
      </c>
      <c r="D54" s="124"/>
      <c r="E54" s="116"/>
      <c r="F54" s="356"/>
      <c r="G54" s="354">
        <f t="shared" si="1"/>
        <v>0</v>
      </c>
      <c r="H54" s="114">
        <f t="shared" si="3"/>
        <v>0</v>
      </c>
      <c r="I54" s="114">
        <f t="shared" si="4"/>
        <v>0</v>
      </c>
      <c r="N54" s="46"/>
      <c r="O54" s="46"/>
      <c r="P54" s="46"/>
      <c r="Q54" s="46"/>
      <c r="R54" s="46"/>
      <c r="S54" s="56"/>
      <c r="T54" s="56"/>
      <c r="X54" s="50"/>
      <c r="Y54" s="50"/>
      <c r="Z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</row>
    <row r="55" spans="1:52" hidden="1" x14ac:dyDescent="0.35">
      <c r="A55" s="104"/>
      <c r="B55" s="205">
        <f>'1_Training Plan'!B56</f>
        <v>0</v>
      </c>
      <c r="C55" s="202">
        <f>'1_Training Plan'!C56</f>
        <v>0</v>
      </c>
      <c r="D55" s="124"/>
      <c r="E55" s="116"/>
      <c r="F55" s="356"/>
      <c r="G55" s="354">
        <f t="shared" si="1"/>
        <v>0</v>
      </c>
      <c r="H55" s="114">
        <f t="shared" si="3"/>
        <v>0</v>
      </c>
      <c r="I55" s="114">
        <f t="shared" si="4"/>
        <v>0</v>
      </c>
      <c r="N55" s="46"/>
      <c r="O55" s="46"/>
      <c r="P55" s="46"/>
      <c r="Q55" s="46"/>
      <c r="R55" s="46"/>
      <c r="S55" s="56"/>
      <c r="T55" s="56"/>
      <c r="X55" s="50"/>
      <c r="Y55" s="50"/>
      <c r="Z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</row>
    <row r="56" spans="1:52" hidden="1" x14ac:dyDescent="0.35">
      <c r="A56" s="104"/>
      <c r="B56" s="205">
        <f>'1_Training Plan'!B57</f>
        <v>0</v>
      </c>
      <c r="C56" s="202">
        <f>'1_Training Plan'!C57</f>
        <v>0</v>
      </c>
      <c r="D56" s="124"/>
      <c r="E56" s="116"/>
      <c r="F56" s="356"/>
      <c r="G56" s="354">
        <f t="shared" si="1"/>
        <v>0</v>
      </c>
      <c r="H56" s="114">
        <f t="shared" si="3"/>
        <v>0</v>
      </c>
      <c r="I56" s="114">
        <f t="shared" si="4"/>
        <v>0</v>
      </c>
      <c r="N56" s="46"/>
      <c r="O56" s="46"/>
      <c r="P56" s="46"/>
      <c r="Q56" s="46"/>
      <c r="R56" s="46"/>
      <c r="S56" s="56"/>
      <c r="T56" s="56"/>
      <c r="X56" s="50"/>
      <c r="Y56" s="50"/>
      <c r="Z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</row>
    <row r="57" spans="1:52" hidden="1" x14ac:dyDescent="0.35">
      <c r="A57" s="104"/>
      <c r="B57" s="205">
        <f>'1_Training Plan'!B58</f>
        <v>0</v>
      </c>
      <c r="C57" s="202">
        <f>'1_Training Plan'!C58</f>
        <v>0</v>
      </c>
      <c r="D57" s="124"/>
      <c r="E57" s="116"/>
      <c r="F57" s="356"/>
      <c r="G57" s="354">
        <f t="shared" si="1"/>
        <v>0</v>
      </c>
      <c r="H57" s="114">
        <f t="shared" si="3"/>
        <v>0</v>
      </c>
      <c r="I57" s="114">
        <f t="shared" si="4"/>
        <v>0</v>
      </c>
      <c r="N57" s="46"/>
      <c r="O57" s="46"/>
      <c r="P57" s="46"/>
      <c r="Q57" s="46"/>
      <c r="R57" s="46"/>
      <c r="S57" s="56"/>
      <c r="T57" s="56"/>
      <c r="X57" s="50"/>
      <c r="Y57" s="50"/>
      <c r="Z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</row>
    <row r="58" spans="1:52" hidden="1" x14ac:dyDescent="0.35">
      <c r="A58" s="104"/>
      <c r="B58" s="205">
        <f>'1_Training Plan'!B59</f>
        <v>0</v>
      </c>
      <c r="C58" s="202">
        <f>'1_Training Plan'!C59</f>
        <v>0</v>
      </c>
      <c r="D58" s="124"/>
      <c r="E58" s="116"/>
      <c r="F58" s="356"/>
      <c r="G58" s="354">
        <f t="shared" si="1"/>
        <v>0</v>
      </c>
      <c r="H58" s="114">
        <f t="shared" si="3"/>
        <v>0</v>
      </c>
      <c r="I58" s="114">
        <f t="shared" si="4"/>
        <v>0</v>
      </c>
      <c r="N58" s="46"/>
      <c r="O58" s="46"/>
      <c r="P58" s="46"/>
      <c r="Q58" s="46"/>
      <c r="R58" s="46"/>
      <c r="S58" s="56"/>
      <c r="T58" s="56"/>
      <c r="X58" s="50"/>
      <c r="Y58" s="50"/>
      <c r="Z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</row>
    <row r="59" spans="1:52" hidden="1" x14ac:dyDescent="0.35">
      <c r="A59" s="104"/>
      <c r="B59" s="205">
        <f>'1_Training Plan'!B60</f>
        <v>0</v>
      </c>
      <c r="C59" s="202">
        <f>'1_Training Plan'!C60</f>
        <v>0</v>
      </c>
      <c r="D59" s="124"/>
      <c r="E59" s="116"/>
      <c r="F59" s="356"/>
      <c r="G59" s="354">
        <f t="shared" si="1"/>
        <v>0</v>
      </c>
      <c r="H59" s="114">
        <f t="shared" si="3"/>
        <v>0</v>
      </c>
      <c r="I59" s="114">
        <f t="shared" si="4"/>
        <v>0</v>
      </c>
      <c r="N59" s="46"/>
      <c r="O59" s="46"/>
      <c r="P59" s="46"/>
      <c r="Q59" s="46"/>
      <c r="R59" s="46"/>
      <c r="S59" s="56"/>
      <c r="T59" s="56"/>
      <c r="X59" s="50"/>
      <c r="Y59" s="50"/>
      <c r="Z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</row>
    <row r="60" spans="1:52" hidden="1" x14ac:dyDescent="0.35">
      <c r="A60" s="104"/>
      <c r="B60" s="205">
        <f>'1_Training Plan'!B61</f>
        <v>0</v>
      </c>
      <c r="C60" s="202">
        <f>'1_Training Plan'!C61</f>
        <v>0</v>
      </c>
      <c r="D60" s="124"/>
      <c r="E60" s="116"/>
      <c r="F60" s="356"/>
      <c r="G60" s="354">
        <f t="shared" si="1"/>
        <v>0</v>
      </c>
      <c r="H60" s="114">
        <f t="shared" si="3"/>
        <v>0</v>
      </c>
      <c r="I60" s="114">
        <f t="shared" si="4"/>
        <v>0</v>
      </c>
      <c r="N60" s="46"/>
      <c r="O60" s="46"/>
      <c r="P60" s="46"/>
      <c r="Q60" s="46"/>
      <c r="R60" s="46"/>
      <c r="S60" s="56"/>
      <c r="T60" s="56"/>
      <c r="X60" s="50"/>
      <c r="Y60" s="50"/>
      <c r="Z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</row>
    <row r="61" spans="1:52" hidden="1" x14ac:dyDescent="0.35">
      <c r="A61" s="104"/>
      <c r="B61" s="205">
        <f>'1_Training Plan'!B62</f>
        <v>0</v>
      </c>
      <c r="C61" s="202">
        <f>'1_Training Plan'!C62</f>
        <v>0</v>
      </c>
      <c r="D61" s="124"/>
      <c r="E61" s="116"/>
      <c r="F61" s="356"/>
      <c r="G61" s="354">
        <f t="shared" si="1"/>
        <v>0</v>
      </c>
      <c r="H61" s="114">
        <f t="shared" si="3"/>
        <v>0</v>
      </c>
      <c r="I61" s="114">
        <f t="shared" si="4"/>
        <v>0</v>
      </c>
      <c r="N61" s="46"/>
      <c r="O61" s="46"/>
      <c r="P61" s="46"/>
      <c r="Q61" s="46"/>
      <c r="R61" s="46"/>
      <c r="S61" s="56"/>
      <c r="T61" s="56"/>
      <c r="X61" s="50"/>
      <c r="Y61" s="50"/>
      <c r="Z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</row>
    <row r="62" spans="1:52" hidden="1" x14ac:dyDescent="0.35">
      <c r="A62" s="104"/>
      <c r="B62" s="205">
        <f>'1_Training Plan'!B63</f>
        <v>0</v>
      </c>
      <c r="C62" s="202">
        <f>'1_Training Plan'!C63</f>
        <v>0</v>
      </c>
      <c r="D62" s="124"/>
      <c r="E62" s="116"/>
      <c r="F62" s="356"/>
      <c r="G62" s="354">
        <f t="shared" si="1"/>
        <v>0</v>
      </c>
      <c r="H62" s="114">
        <f t="shared" ref="H62:H93" si="5">F62*C62</f>
        <v>0</v>
      </c>
      <c r="I62" s="114">
        <f t="shared" si="4"/>
        <v>0</v>
      </c>
      <c r="N62" s="46"/>
      <c r="O62" s="46"/>
      <c r="P62" s="46"/>
      <c r="Q62" s="46"/>
      <c r="R62" s="46"/>
      <c r="S62" s="56"/>
      <c r="T62" s="56"/>
      <c r="X62" s="50"/>
      <c r="Y62" s="50"/>
      <c r="Z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</row>
    <row r="63" spans="1:52" hidden="1" x14ac:dyDescent="0.35">
      <c r="A63" s="104"/>
      <c r="B63" s="205">
        <f>'1_Training Plan'!B64</f>
        <v>0</v>
      </c>
      <c r="C63" s="202">
        <f>'1_Training Plan'!C64</f>
        <v>0</v>
      </c>
      <c r="D63" s="124"/>
      <c r="E63" s="116"/>
      <c r="F63" s="356"/>
      <c r="G63" s="354">
        <f t="shared" si="1"/>
        <v>0</v>
      </c>
      <c r="H63" s="114">
        <f t="shared" si="5"/>
        <v>0</v>
      </c>
      <c r="I63" s="114">
        <f t="shared" si="4"/>
        <v>0</v>
      </c>
      <c r="N63" s="46"/>
      <c r="O63" s="46"/>
      <c r="P63" s="46"/>
      <c r="Q63" s="46"/>
      <c r="R63" s="46"/>
      <c r="S63" s="56"/>
      <c r="T63" s="56"/>
      <c r="X63" s="50"/>
      <c r="Y63" s="50"/>
      <c r="Z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</row>
    <row r="64" spans="1:52" hidden="1" x14ac:dyDescent="0.35">
      <c r="A64" s="104"/>
      <c r="B64" s="205">
        <f>'1_Training Plan'!B65</f>
        <v>0</v>
      </c>
      <c r="C64" s="202">
        <f>'1_Training Plan'!C65</f>
        <v>0</v>
      </c>
      <c r="D64" s="124"/>
      <c r="E64" s="116"/>
      <c r="F64" s="356"/>
      <c r="G64" s="354">
        <f t="shared" si="1"/>
        <v>0</v>
      </c>
      <c r="H64" s="114">
        <f t="shared" si="5"/>
        <v>0</v>
      </c>
      <c r="I64" s="114">
        <f t="shared" si="4"/>
        <v>0</v>
      </c>
      <c r="N64" s="46"/>
      <c r="O64" s="46"/>
      <c r="P64" s="46"/>
      <c r="Q64" s="46"/>
      <c r="R64" s="46"/>
      <c r="S64" s="56"/>
      <c r="T64" s="56"/>
      <c r="X64" s="50"/>
      <c r="Y64" s="50"/>
      <c r="Z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</row>
    <row r="65" spans="1:52" hidden="1" x14ac:dyDescent="0.35">
      <c r="A65" s="104"/>
      <c r="B65" s="205">
        <f>'1_Training Plan'!B66</f>
        <v>0</v>
      </c>
      <c r="C65" s="202">
        <f>'1_Training Plan'!C66</f>
        <v>0</v>
      </c>
      <c r="D65" s="124"/>
      <c r="E65" s="116"/>
      <c r="F65" s="356"/>
      <c r="G65" s="354">
        <f t="shared" si="1"/>
        <v>0</v>
      </c>
      <c r="H65" s="114">
        <f t="shared" si="5"/>
        <v>0</v>
      </c>
      <c r="I65" s="114">
        <f t="shared" si="4"/>
        <v>0</v>
      </c>
      <c r="N65" s="46"/>
      <c r="O65" s="46"/>
      <c r="P65" s="46"/>
      <c r="Q65" s="46"/>
      <c r="R65" s="46"/>
      <c r="S65" s="56"/>
      <c r="T65" s="56"/>
      <c r="X65" s="50"/>
      <c r="Y65" s="50"/>
      <c r="Z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</row>
    <row r="66" spans="1:52" hidden="1" x14ac:dyDescent="0.35">
      <c r="A66" s="104"/>
      <c r="B66" s="205">
        <f>'1_Training Plan'!B67</f>
        <v>0</v>
      </c>
      <c r="C66" s="202">
        <f>'1_Training Plan'!C67</f>
        <v>0</v>
      </c>
      <c r="D66" s="124"/>
      <c r="E66" s="116"/>
      <c r="F66" s="356"/>
      <c r="G66" s="354">
        <f t="shared" si="1"/>
        <v>0</v>
      </c>
      <c r="H66" s="114">
        <f t="shared" si="5"/>
        <v>0</v>
      </c>
      <c r="I66" s="114">
        <f t="shared" si="4"/>
        <v>0</v>
      </c>
      <c r="N66" s="46"/>
      <c r="O66" s="46"/>
      <c r="P66" s="46"/>
      <c r="Q66" s="46"/>
      <c r="R66" s="46"/>
      <c r="S66" s="56"/>
      <c r="T66" s="56"/>
      <c r="X66" s="50"/>
      <c r="Y66" s="50"/>
      <c r="Z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</row>
    <row r="67" spans="1:52" hidden="1" x14ac:dyDescent="0.35">
      <c r="A67" s="104"/>
      <c r="B67" s="205">
        <f>'1_Training Plan'!B68</f>
        <v>0</v>
      </c>
      <c r="C67" s="202">
        <f>'1_Training Plan'!C68</f>
        <v>0</v>
      </c>
      <c r="D67" s="124"/>
      <c r="E67" s="116"/>
      <c r="F67" s="356"/>
      <c r="G67" s="354">
        <f t="shared" si="1"/>
        <v>0</v>
      </c>
      <c r="H67" s="114">
        <f t="shared" si="5"/>
        <v>0</v>
      </c>
      <c r="I67" s="114">
        <f t="shared" si="4"/>
        <v>0</v>
      </c>
      <c r="N67" s="46"/>
      <c r="O67" s="46"/>
      <c r="P67" s="46"/>
      <c r="Q67" s="46"/>
      <c r="R67" s="46"/>
      <c r="S67" s="56"/>
      <c r="T67" s="56"/>
      <c r="X67" s="50"/>
      <c r="Y67" s="50"/>
      <c r="Z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</row>
    <row r="68" spans="1:52" hidden="1" x14ac:dyDescent="0.35">
      <c r="A68" s="104"/>
      <c r="B68" s="205">
        <f>'1_Training Plan'!B69</f>
        <v>0</v>
      </c>
      <c r="C68" s="202">
        <f>'1_Training Plan'!C69</f>
        <v>0</v>
      </c>
      <c r="D68" s="124"/>
      <c r="E68" s="116"/>
      <c r="F68" s="356"/>
      <c r="G68" s="354">
        <f t="shared" si="1"/>
        <v>0</v>
      </c>
      <c r="H68" s="114">
        <f t="shared" si="5"/>
        <v>0</v>
      </c>
      <c r="I68" s="114">
        <f t="shared" si="4"/>
        <v>0</v>
      </c>
      <c r="N68" s="46"/>
      <c r="O68" s="46"/>
      <c r="P68" s="46"/>
      <c r="Q68" s="46"/>
      <c r="R68" s="46"/>
      <c r="S68" s="56"/>
      <c r="T68" s="56"/>
      <c r="X68" s="50"/>
      <c r="Y68" s="50"/>
      <c r="Z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</row>
    <row r="69" spans="1:52" hidden="1" x14ac:dyDescent="0.35">
      <c r="A69" s="104"/>
      <c r="B69" s="205">
        <f>'1_Training Plan'!B70</f>
        <v>0</v>
      </c>
      <c r="C69" s="202">
        <f>'1_Training Plan'!C70</f>
        <v>0</v>
      </c>
      <c r="D69" s="124"/>
      <c r="E69" s="116"/>
      <c r="F69" s="356"/>
      <c r="G69" s="354">
        <f t="shared" si="1"/>
        <v>0</v>
      </c>
      <c r="H69" s="114">
        <f t="shared" si="5"/>
        <v>0</v>
      </c>
      <c r="I69" s="114">
        <f t="shared" si="4"/>
        <v>0</v>
      </c>
      <c r="N69" s="46"/>
      <c r="O69" s="46"/>
      <c r="P69" s="46"/>
      <c r="Q69" s="46"/>
      <c r="R69" s="46"/>
      <c r="S69" s="56"/>
      <c r="T69" s="56"/>
      <c r="X69" s="50"/>
      <c r="Y69" s="50"/>
      <c r="Z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</row>
    <row r="70" spans="1:52" hidden="1" x14ac:dyDescent="0.35">
      <c r="A70" s="104"/>
      <c r="B70" s="205">
        <f>'1_Training Plan'!B71</f>
        <v>0</v>
      </c>
      <c r="C70" s="202">
        <f>'1_Training Plan'!C71</f>
        <v>0</v>
      </c>
      <c r="D70" s="124"/>
      <c r="E70" s="116"/>
      <c r="F70" s="356"/>
      <c r="G70" s="354">
        <f t="shared" si="1"/>
        <v>0</v>
      </c>
      <c r="H70" s="114">
        <f t="shared" si="5"/>
        <v>0</v>
      </c>
      <c r="I70" s="114">
        <f t="shared" si="4"/>
        <v>0</v>
      </c>
      <c r="N70" s="46"/>
      <c r="O70" s="46"/>
      <c r="P70" s="46"/>
      <c r="Q70" s="46"/>
      <c r="R70" s="46"/>
      <c r="S70" s="56"/>
      <c r="T70" s="56"/>
      <c r="X70" s="50"/>
      <c r="Y70" s="50"/>
      <c r="Z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</row>
    <row r="71" spans="1:52" hidden="1" x14ac:dyDescent="0.35">
      <c r="A71" s="104"/>
      <c r="B71" s="205">
        <f>'1_Training Plan'!B72</f>
        <v>0</v>
      </c>
      <c r="C71" s="202">
        <f>'1_Training Plan'!C72</f>
        <v>0</v>
      </c>
      <c r="D71" s="124"/>
      <c r="E71" s="116"/>
      <c r="F71" s="356"/>
      <c r="G71" s="354">
        <f t="shared" si="1"/>
        <v>0</v>
      </c>
      <c r="H71" s="114">
        <f t="shared" si="5"/>
        <v>0</v>
      </c>
      <c r="I71" s="114">
        <f t="shared" si="4"/>
        <v>0</v>
      </c>
      <c r="N71" s="46"/>
      <c r="O71" s="46"/>
      <c r="P71" s="46"/>
      <c r="Q71" s="46"/>
      <c r="R71" s="46"/>
      <c r="S71" s="56"/>
      <c r="T71" s="56"/>
      <c r="X71" s="50"/>
      <c r="Y71" s="50"/>
      <c r="Z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</row>
    <row r="72" spans="1:52" hidden="1" x14ac:dyDescent="0.35">
      <c r="A72" s="104"/>
      <c r="B72" s="205">
        <f>'1_Training Plan'!B73</f>
        <v>0</v>
      </c>
      <c r="C72" s="202">
        <f>'1_Training Plan'!C73</f>
        <v>0</v>
      </c>
      <c r="D72" s="124"/>
      <c r="E72" s="116"/>
      <c r="F72" s="356"/>
      <c r="G72" s="354">
        <f t="shared" si="1"/>
        <v>0</v>
      </c>
      <c r="H72" s="114">
        <f t="shared" si="5"/>
        <v>0</v>
      </c>
      <c r="I72" s="114">
        <f t="shared" si="4"/>
        <v>0</v>
      </c>
      <c r="N72" s="46"/>
      <c r="O72" s="46"/>
      <c r="P72" s="46"/>
      <c r="Q72" s="46"/>
      <c r="R72" s="46"/>
      <c r="S72" s="56"/>
      <c r="T72" s="56"/>
      <c r="X72" s="50"/>
      <c r="Y72" s="50"/>
      <c r="Z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</row>
    <row r="73" spans="1:52" hidden="1" x14ac:dyDescent="0.35">
      <c r="A73" s="104"/>
      <c r="B73" s="205">
        <f>'1_Training Plan'!B74</f>
        <v>0</v>
      </c>
      <c r="C73" s="202">
        <f>'1_Training Plan'!C74</f>
        <v>0</v>
      </c>
      <c r="D73" s="124"/>
      <c r="E73" s="116"/>
      <c r="F73" s="356"/>
      <c r="G73" s="354">
        <f t="shared" si="1"/>
        <v>0</v>
      </c>
      <c r="H73" s="114">
        <f t="shared" si="5"/>
        <v>0</v>
      </c>
      <c r="I73" s="114">
        <f t="shared" ref="I73:I100" si="6">C73*D73</f>
        <v>0</v>
      </c>
      <c r="N73" s="46"/>
      <c r="O73" s="46"/>
      <c r="P73" s="46"/>
      <c r="Q73" s="46"/>
      <c r="R73" s="46"/>
      <c r="S73" s="56"/>
      <c r="T73" s="56"/>
      <c r="X73" s="50"/>
      <c r="Y73" s="50"/>
      <c r="Z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</row>
    <row r="74" spans="1:52" hidden="1" x14ac:dyDescent="0.35">
      <c r="A74" s="104"/>
      <c r="B74" s="205">
        <f>'1_Training Plan'!B75</f>
        <v>0</v>
      </c>
      <c r="C74" s="202">
        <f>'1_Training Plan'!C75</f>
        <v>0</v>
      </c>
      <c r="D74" s="124"/>
      <c r="E74" s="116"/>
      <c r="F74" s="356"/>
      <c r="G74" s="354">
        <f t="shared" ref="G74:G100" si="7">(C74*D74)*(E74/(365-134))</f>
        <v>0</v>
      </c>
      <c r="H74" s="114">
        <f t="shared" si="5"/>
        <v>0</v>
      </c>
      <c r="I74" s="114">
        <f t="shared" si="6"/>
        <v>0</v>
      </c>
      <c r="N74" s="46"/>
      <c r="O74" s="46"/>
      <c r="P74" s="46"/>
      <c r="Q74" s="46"/>
      <c r="R74" s="46"/>
      <c r="S74" s="56"/>
      <c r="T74" s="56"/>
      <c r="X74" s="50"/>
      <c r="Y74" s="50"/>
      <c r="Z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</row>
    <row r="75" spans="1:52" hidden="1" x14ac:dyDescent="0.35">
      <c r="A75" s="104"/>
      <c r="B75" s="205">
        <f>'1_Training Plan'!B76</f>
        <v>0</v>
      </c>
      <c r="C75" s="202">
        <f>'1_Training Plan'!C76</f>
        <v>0</v>
      </c>
      <c r="D75" s="124"/>
      <c r="E75" s="116"/>
      <c r="F75" s="356"/>
      <c r="G75" s="354">
        <f t="shared" si="7"/>
        <v>0</v>
      </c>
      <c r="H75" s="114">
        <f t="shared" si="5"/>
        <v>0</v>
      </c>
      <c r="I75" s="114">
        <f t="shared" si="6"/>
        <v>0</v>
      </c>
      <c r="N75" s="46"/>
      <c r="O75" s="46"/>
      <c r="P75" s="46"/>
      <c r="Q75" s="46"/>
      <c r="R75" s="46"/>
      <c r="S75" s="56"/>
      <c r="T75" s="56"/>
      <c r="X75" s="50"/>
      <c r="Y75" s="50"/>
      <c r="Z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</row>
    <row r="76" spans="1:52" hidden="1" x14ac:dyDescent="0.35">
      <c r="A76" s="104"/>
      <c r="B76" s="205">
        <f>'1_Training Plan'!B77</f>
        <v>0</v>
      </c>
      <c r="C76" s="202">
        <f>'1_Training Plan'!C77</f>
        <v>0</v>
      </c>
      <c r="D76" s="124"/>
      <c r="E76" s="116"/>
      <c r="F76" s="356"/>
      <c r="G76" s="354">
        <f t="shared" si="7"/>
        <v>0</v>
      </c>
      <c r="H76" s="114">
        <f t="shared" si="5"/>
        <v>0</v>
      </c>
      <c r="I76" s="114">
        <f t="shared" si="6"/>
        <v>0</v>
      </c>
      <c r="N76" s="46"/>
      <c r="O76" s="46"/>
      <c r="P76" s="46"/>
      <c r="Q76" s="46"/>
      <c r="R76" s="46"/>
      <c r="S76" s="56"/>
      <c r="T76" s="56"/>
      <c r="X76" s="50"/>
      <c r="Y76" s="50"/>
      <c r="Z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</row>
    <row r="77" spans="1:52" hidden="1" x14ac:dyDescent="0.35">
      <c r="A77" s="104"/>
      <c r="B77" s="205">
        <f>'1_Training Plan'!B78</f>
        <v>0</v>
      </c>
      <c r="C77" s="202">
        <f>'1_Training Plan'!C78</f>
        <v>0</v>
      </c>
      <c r="D77" s="124"/>
      <c r="E77" s="116"/>
      <c r="F77" s="356"/>
      <c r="G77" s="354">
        <f t="shared" si="7"/>
        <v>0</v>
      </c>
      <c r="H77" s="114">
        <f t="shared" si="5"/>
        <v>0</v>
      </c>
      <c r="I77" s="114">
        <f t="shared" si="6"/>
        <v>0</v>
      </c>
      <c r="N77" s="46"/>
      <c r="O77" s="46"/>
      <c r="P77" s="46"/>
      <c r="Q77" s="46"/>
      <c r="R77" s="46"/>
      <c r="S77" s="56"/>
      <c r="T77" s="56"/>
      <c r="X77" s="50"/>
      <c r="Y77" s="50"/>
      <c r="Z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</row>
    <row r="78" spans="1:52" hidden="1" x14ac:dyDescent="0.35">
      <c r="A78" s="104"/>
      <c r="B78" s="205">
        <f>'1_Training Plan'!B79</f>
        <v>0</v>
      </c>
      <c r="C78" s="202">
        <f>'1_Training Plan'!C79</f>
        <v>0</v>
      </c>
      <c r="D78" s="124"/>
      <c r="E78" s="116"/>
      <c r="F78" s="356"/>
      <c r="G78" s="354">
        <f t="shared" si="7"/>
        <v>0</v>
      </c>
      <c r="H78" s="114">
        <f t="shared" si="5"/>
        <v>0</v>
      </c>
      <c r="I78" s="114">
        <f t="shared" si="6"/>
        <v>0</v>
      </c>
      <c r="N78" s="46"/>
      <c r="O78" s="46"/>
      <c r="P78" s="46"/>
      <c r="Q78" s="46"/>
      <c r="R78" s="46"/>
      <c r="S78" s="56"/>
      <c r="T78" s="56"/>
      <c r="X78" s="50"/>
      <c r="Y78" s="50"/>
      <c r="Z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</row>
    <row r="79" spans="1:52" hidden="1" x14ac:dyDescent="0.35">
      <c r="A79" s="104"/>
      <c r="B79" s="205">
        <f>'1_Training Plan'!B80</f>
        <v>0</v>
      </c>
      <c r="C79" s="202">
        <f>'1_Training Plan'!C80</f>
        <v>0</v>
      </c>
      <c r="D79" s="124"/>
      <c r="E79" s="116"/>
      <c r="F79" s="356"/>
      <c r="G79" s="354">
        <f t="shared" si="7"/>
        <v>0</v>
      </c>
      <c r="H79" s="114">
        <f t="shared" si="5"/>
        <v>0</v>
      </c>
      <c r="I79" s="114">
        <f t="shared" si="6"/>
        <v>0</v>
      </c>
      <c r="N79" s="46"/>
      <c r="O79" s="46"/>
      <c r="P79" s="46"/>
      <c r="Q79" s="46"/>
      <c r="R79" s="46"/>
      <c r="S79" s="56"/>
      <c r="T79" s="56"/>
      <c r="X79" s="50"/>
      <c r="Y79" s="50"/>
      <c r="Z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</row>
    <row r="80" spans="1:52" hidden="1" x14ac:dyDescent="0.35">
      <c r="A80" s="104"/>
      <c r="B80" s="205">
        <f>'1_Training Plan'!B81</f>
        <v>0</v>
      </c>
      <c r="C80" s="202">
        <f>'1_Training Plan'!C81</f>
        <v>0</v>
      </c>
      <c r="D80" s="124"/>
      <c r="E80" s="116"/>
      <c r="F80" s="356"/>
      <c r="G80" s="354">
        <f t="shared" si="7"/>
        <v>0</v>
      </c>
      <c r="H80" s="114">
        <f t="shared" si="5"/>
        <v>0</v>
      </c>
      <c r="I80" s="114">
        <f t="shared" si="6"/>
        <v>0</v>
      </c>
      <c r="N80" s="46"/>
      <c r="O80" s="46"/>
      <c r="P80" s="46"/>
      <c r="Q80" s="46"/>
      <c r="R80" s="46"/>
      <c r="S80" s="56"/>
      <c r="T80" s="56"/>
      <c r="X80" s="50"/>
      <c r="Y80" s="50"/>
      <c r="Z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1:52" hidden="1" x14ac:dyDescent="0.35">
      <c r="A81" s="104"/>
      <c r="B81" s="205">
        <f>'1_Training Plan'!B82</f>
        <v>0</v>
      </c>
      <c r="C81" s="202">
        <f>'1_Training Plan'!C82</f>
        <v>0</v>
      </c>
      <c r="D81" s="124"/>
      <c r="E81" s="116"/>
      <c r="F81" s="356"/>
      <c r="G81" s="354">
        <f t="shared" si="7"/>
        <v>0</v>
      </c>
      <c r="H81" s="114">
        <f t="shared" si="5"/>
        <v>0</v>
      </c>
      <c r="I81" s="114">
        <f t="shared" si="6"/>
        <v>0</v>
      </c>
      <c r="N81" s="46"/>
      <c r="O81" s="46"/>
      <c r="P81" s="46"/>
      <c r="Q81" s="46"/>
      <c r="R81" s="46"/>
      <c r="S81" s="56"/>
      <c r="T81" s="56"/>
      <c r="X81" s="50"/>
      <c r="Y81" s="50"/>
      <c r="Z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</row>
    <row r="82" spans="1:52" hidden="1" x14ac:dyDescent="0.35">
      <c r="A82" s="104"/>
      <c r="B82" s="205">
        <f>'1_Training Plan'!B83</f>
        <v>0</v>
      </c>
      <c r="C82" s="202">
        <f>'1_Training Plan'!C83</f>
        <v>0</v>
      </c>
      <c r="D82" s="124"/>
      <c r="E82" s="116"/>
      <c r="F82" s="356"/>
      <c r="G82" s="354">
        <f t="shared" si="7"/>
        <v>0</v>
      </c>
      <c r="H82" s="114">
        <f t="shared" si="5"/>
        <v>0</v>
      </c>
      <c r="I82" s="114">
        <f t="shared" si="6"/>
        <v>0</v>
      </c>
      <c r="N82" s="46"/>
      <c r="O82" s="46"/>
      <c r="P82" s="46"/>
      <c r="Q82" s="46"/>
      <c r="R82" s="46"/>
      <c r="S82" s="56"/>
      <c r="T82" s="56"/>
      <c r="X82" s="50"/>
      <c r="Y82" s="50"/>
      <c r="Z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</row>
    <row r="83" spans="1:52" hidden="1" x14ac:dyDescent="0.35">
      <c r="A83" s="104"/>
      <c r="B83" s="205">
        <f>'1_Training Plan'!B84</f>
        <v>0</v>
      </c>
      <c r="C83" s="202">
        <f>'1_Training Plan'!C84</f>
        <v>0</v>
      </c>
      <c r="D83" s="124"/>
      <c r="E83" s="116"/>
      <c r="F83" s="356"/>
      <c r="G83" s="354">
        <f t="shared" si="7"/>
        <v>0</v>
      </c>
      <c r="H83" s="114">
        <f t="shared" si="5"/>
        <v>0</v>
      </c>
      <c r="I83" s="114">
        <f t="shared" si="6"/>
        <v>0</v>
      </c>
      <c r="N83" s="46"/>
      <c r="O83" s="46"/>
      <c r="P83" s="46"/>
      <c r="Q83" s="46"/>
      <c r="R83" s="46"/>
      <c r="S83" s="56"/>
      <c r="T83" s="56"/>
      <c r="X83" s="50"/>
      <c r="Y83" s="50"/>
      <c r="Z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</row>
    <row r="84" spans="1:52" hidden="1" x14ac:dyDescent="0.35">
      <c r="A84" s="104"/>
      <c r="B84" s="205">
        <f>'1_Training Plan'!B85</f>
        <v>0</v>
      </c>
      <c r="C84" s="202">
        <f>'1_Training Plan'!C85</f>
        <v>0</v>
      </c>
      <c r="D84" s="124"/>
      <c r="E84" s="116"/>
      <c r="F84" s="356"/>
      <c r="G84" s="354">
        <f t="shared" si="7"/>
        <v>0</v>
      </c>
      <c r="H84" s="114">
        <f t="shared" si="5"/>
        <v>0</v>
      </c>
      <c r="I84" s="114">
        <f t="shared" si="6"/>
        <v>0</v>
      </c>
      <c r="N84" s="46"/>
      <c r="O84" s="46"/>
      <c r="P84" s="46"/>
      <c r="Q84" s="46"/>
      <c r="R84" s="46"/>
      <c r="S84" s="56"/>
      <c r="T84" s="56"/>
      <c r="X84" s="50"/>
      <c r="Y84" s="50"/>
      <c r="Z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</row>
    <row r="85" spans="1:52" hidden="1" x14ac:dyDescent="0.35">
      <c r="A85" s="104"/>
      <c r="B85" s="205">
        <f>'1_Training Plan'!B86</f>
        <v>0</v>
      </c>
      <c r="C85" s="202">
        <f>'1_Training Plan'!C86</f>
        <v>0</v>
      </c>
      <c r="D85" s="124"/>
      <c r="E85" s="116"/>
      <c r="F85" s="356"/>
      <c r="G85" s="354">
        <f t="shared" si="7"/>
        <v>0</v>
      </c>
      <c r="H85" s="114">
        <f t="shared" si="5"/>
        <v>0</v>
      </c>
      <c r="I85" s="114">
        <f t="shared" si="6"/>
        <v>0</v>
      </c>
      <c r="N85" s="46"/>
      <c r="O85" s="46"/>
      <c r="P85" s="46"/>
      <c r="Q85" s="46"/>
      <c r="R85" s="46"/>
      <c r="S85" s="56"/>
      <c r="T85" s="56"/>
      <c r="X85" s="50"/>
      <c r="Y85" s="50"/>
      <c r="Z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</row>
    <row r="86" spans="1:52" hidden="1" x14ac:dyDescent="0.35">
      <c r="A86" s="104"/>
      <c r="B86" s="205">
        <f>'1_Training Plan'!B87</f>
        <v>0</v>
      </c>
      <c r="C86" s="202">
        <f>'1_Training Plan'!C87</f>
        <v>0</v>
      </c>
      <c r="D86" s="124"/>
      <c r="E86" s="116"/>
      <c r="F86" s="356"/>
      <c r="G86" s="354">
        <f t="shared" si="7"/>
        <v>0</v>
      </c>
      <c r="H86" s="114">
        <f t="shared" si="5"/>
        <v>0</v>
      </c>
      <c r="I86" s="114">
        <f t="shared" si="6"/>
        <v>0</v>
      </c>
      <c r="N86" s="46"/>
      <c r="O86" s="46"/>
      <c r="P86" s="46"/>
      <c r="Q86" s="46"/>
      <c r="R86" s="46"/>
      <c r="S86" s="56"/>
      <c r="T86" s="56"/>
      <c r="X86" s="50"/>
      <c r="Y86" s="50"/>
      <c r="Z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</row>
    <row r="87" spans="1:52" hidden="1" x14ac:dyDescent="0.35">
      <c r="A87" s="104"/>
      <c r="B87" s="205">
        <f>'1_Training Plan'!B88</f>
        <v>0</v>
      </c>
      <c r="C87" s="202">
        <f>'1_Training Plan'!C88</f>
        <v>0</v>
      </c>
      <c r="D87" s="124"/>
      <c r="E87" s="116"/>
      <c r="F87" s="356"/>
      <c r="G87" s="354">
        <f t="shared" si="7"/>
        <v>0</v>
      </c>
      <c r="H87" s="114">
        <f t="shared" si="5"/>
        <v>0</v>
      </c>
      <c r="I87" s="114">
        <f t="shared" si="6"/>
        <v>0</v>
      </c>
      <c r="N87" s="46"/>
      <c r="O87" s="46"/>
      <c r="P87" s="46"/>
      <c r="Q87" s="46"/>
      <c r="R87" s="46"/>
      <c r="S87" s="56"/>
      <c r="T87" s="56"/>
      <c r="X87" s="50"/>
      <c r="Y87" s="50"/>
      <c r="Z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</row>
    <row r="88" spans="1:52" hidden="1" x14ac:dyDescent="0.35">
      <c r="A88" s="104"/>
      <c r="B88" s="205">
        <f>'1_Training Plan'!B89</f>
        <v>0</v>
      </c>
      <c r="C88" s="202">
        <f>'1_Training Plan'!C89</f>
        <v>0</v>
      </c>
      <c r="D88" s="124"/>
      <c r="E88" s="116"/>
      <c r="F88" s="356"/>
      <c r="G88" s="354">
        <f t="shared" si="7"/>
        <v>0</v>
      </c>
      <c r="H88" s="114">
        <f t="shared" si="5"/>
        <v>0</v>
      </c>
      <c r="I88" s="114">
        <f t="shared" si="6"/>
        <v>0</v>
      </c>
      <c r="N88" s="46"/>
      <c r="O88" s="46"/>
      <c r="P88" s="46"/>
      <c r="Q88" s="46"/>
      <c r="R88" s="46"/>
      <c r="S88" s="56"/>
      <c r="T88" s="56"/>
      <c r="X88" s="50"/>
      <c r="Y88" s="50"/>
      <c r="Z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</row>
    <row r="89" spans="1:52" hidden="1" x14ac:dyDescent="0.35">
      <c r="A89" s="104"/>
      <c r="B89" s="205">
        <f>'1_Training Plan'!B90</f>
        <v>0</v>
      </c>
      <c r="C89" s="202">
        <f>'1_Training Plan'!C90</f>
        <v>0</v>
      </c>
      <c r="D89" s="124"/>
      <c r="E89" s="116"/>
      <c r="F89" s="356"/>
      <c r="G89" s="354">
        <f t="shared" si="7"/>
        <v>0</v>
      </c>
      <c r="H89" s="114">
        <f t="shared" si="5"/>
        <v>0</v>
      </c>
      <c r="I89" s="114">
        <f t="shared" si="6"/>
        <v>0</v>
      </c>
      <c r="N89" s="46"/>
      <c r="O89" s="46"/>
      <c r="P89" s="46"/>
      <c r="Q89" s="46"/>
      <c r="R89" s="46"/>
      <c r="S89" s="56"/>
      <c r="T89" s="56"/>
      <c r="X89" s="50"/>
      <c r="Y89" s="50"/>
      <c r="Z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</row>
    <row r="90" spans="1:52" hidden="1" x14ac:dyDescent="0.35">
      <c r="A90" s="104"/>
      <c r="B90" s="205">
        <f>'1_Training Plan'!B91</f>
        <v>0</v>
      </c>
      <c r="C90" s="202">
        <f>'1_Training Plan'!C91</f>
        <v>0</v>
      </c>
      <c r="D90" s="124"/>
      <c r="E90" s="116"/>
      <c r="F90" s="356"/>
      <c r="G90" s="354">
        <f t="shared" si="7"/>
        <v>0</v>
      </c>
      <c r="H90" s="114">
        <f t="shared" si="5"/>
        <v>0</v>
      </c>
      <c r="I90" s="114">
        <f t="shared" si="6"/>
        <v>0</v>
      </c>
      <c r="N90" s="46"/>
      <c r="O90" s="46"/>
      <c r="P90" s="46"/>
      <c r="Q90" s="46"/>
      <c r="R90" s="46"/>
      <c r="S90" s="56"/>
      <c r="T90" s="56"/>
      <c r="X90" s="50"/>
      <c r="Y90" s="50"/>
      <c r="Z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</row>
    <row r="91" spans="1:52" hidden="1" x14ac:dyDescent="0.35">
      <c r="A91" s="104"/>
      <c r="B91" s="205">
        <f>'1_Training Plan'!B92</f>
        <v>0</v>
      </c>
      <c r="C91" s="202">
        <f>'1_Training Plan'!C92</f>
        <v>0</v>
      </c>
      <c r="D91" s="124"/>
      <c r="E91" s="116"/>
      <c r="F91" s="356"/>
      <c r="G91" s="354">
        <f t="shared" si="7"/>
        <v>0</v>
      </c>
      <c r="H91" s="114">
        <f t="shared" si="5"/>
        <v>0</v>
      </c>
      <c r="I91" s="114">
        <f t="shared" si="6"/>
        <v>0</v>
      </c>
      <c r="N91" s="46"/>
      <c r="O91" s="46"/>
      <c r="P91" s="46"/>
      <c r="Q91" s="46"/>
      <c r="R91" s="46"/>
      <c r="S91" s="56"/>
      <c r="T91" s="56"/>
      <c r="X91" s="50"/>
      <c r="Y91" s="50"/>
      <c r="Z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</row>
    <row r="92" spans="1:52" hidden="1" x14ac:dyDescent="0.35">
      <c r="A92" s="104"/>
      <c r="B92" s="205">
        <f>'1_Training Plan'!B93</f>
        <v>0</v>
      </c>
      <c r="C92" s="202">
        <f>'1_Training Plan'!C93</f>
        <v>0</v>
      </c>
      <c r="D92" s="124"/>
      <c r="E92" s="116"/>
      <c r="F92" s="356"/>
      <c r="G92" s="354">
        <f t="shared" si="7"/>
        <v>0</v>
      </c>
      <c r="H92" s="114">
        <f t="shared" si="5"/>
        <v>0</v>
      </c>
      <c r="I92" s="114">
        <f t="shared" si="6"/>
        <v>0</v>
      </c>
      <c r="N92" s="46"/>
      <c r="O92" s="46"/>
      <c r="P92" s="46"/>
      <c r="Q92" s="46"/>
      <c r="R92" s="46"/>
      <c r="S92" s="56"/>
      <c r="T92" s="56"/>
      <c r="X92" s="50"/>
      <c r="Y92" s="50"/>
      <c r="Z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</row>
    <row r="93" spans="1:52" hidden="1" x14ac:dyDescent="0.35">
      <c r="A93" s="104"/>
      <c r="B93" s="205">
        <f>'1_Training Plan'!B94</f>
        <v>0</v>
      </c>
      <c r="C93" s="202">
        <f>'1_Training Plan'!C94</f>
        <v>0</v>
      </c>
      <c r="D93" s="124"/>
      <c r="E93" s="116"/>
      <c r="F93" s="356"/>
      <c r="G93" s="354">
        <f t="shared" si="7"/>
        <v>0</v>
      </c>
      <c r="H93" s="114">
        <f t="shared" si="5"/>
        <v>0</v>
      </c>
      <c r="I93" s="114">
        <f t="shared" si="6"/>
        <v>0</v>
      </c>
      <c r="N93" s="46"/>
      <c r="O93" s="46"/>
      <c r="P93" s="46"/>
      <c r="Q93" s="46"/>
      <c r="R93" s="46"/>
      <c r="S93" s="56"/>
      <c r="T93" s="56"/>
      <c r="X93" s="50"/>
      <c r="Y93" s="50"/>
      <c r="Z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</row>
    <row r="94" spans="1:52" hidden="1" x14ac:dyDescent="0.35">
      <c r="A94" s="104"/>
      <c r="B94" s="205">
        <f>'1_Training Plan'!B95</f>
        <v>0</v>
      </c>
      <c r="C94" s="202">
        <f>'1_Training Plan'!C95</f>
        <v>0</v>
      </c>
      <c r="D94" s="124"/>
      <c r="E94" s="116"/>
      <c r="F94" s="356"/>
      <c r="G94" s="354">
        <f t="shared" si="7"/>
        <v>0</v>
      </c>
      <c r="H94" s="114">
        <f t="shared" ref="H94:H100" si="8">F94*C94</f>
        <v>0</v>
      </c>
      <c r="I94" s="114">
        <f t="shared" si="6"/>
        <v>0</v>
      </c>
      <c r="N94" s="46"/>
      <c r="O94" s="46"/>
      <c r="P94" s="46"/>
      <c r="Q94" s="46"/>
      <c r="R94" s="46"/>
      <c r="S94" s="56"/>
      <c r="T94" s="56"/>
      <c r="X94" s="50"/>
      <c r="Y94" s="50"/>
      <c r="Z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</row>
    <row r="95" spans="1:52" hidden="1" x14ac:dyDescent="0.35">
      <c r="A95" s="104"/>
      <c r="B95" s="205">
        <f>'1_Training Plan'!B96</f>
        <v>0</v>
      </c>
      <c r="C95" s="202">
        <f>'1_Training Plan'!C96</f>
        <v>0</v>
      </c>
      <c r="D95" s="124"/>
      <c r="E95" s="116"/>
      <c r="F95" s="356"/>
      <c r="G95" s="354">
        <f t="shared" si="7"/>
        <v>0</v>
      </c>
      <c r="H95" s="114">
        <f t="shared" si="8"/>
        <v>0</v>
      </c>
      <c r="I95" s="114">
        <f t="shared" si="6"/>
        <v>0</v>
      </c>
      <c r="N95" s="46"/>
      <c r="O95" s="46"/>
      <c r="P95" s="46"/>
      <c r="Q95" s="46"/>
      <c r="R95" s="46"/>
      <c r="S95" s="56"/>
      <c r="T95" s="56"/>
      <c r="X95" s="50"/>
      <c r="Y95" s="50"/>
      <c r="Z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</row>
    <row r="96" spans="1:52" hidden="1" x14ac:dyDescent="0.35">
      <c r="A96" s="104"/>
      <c r="B96" s="205">
        <f>'1_Training Plan'!B97</f>
        <v>0</v>
      </c>
      <c r="C96" s="202">
        <f>'1_Training Plan'!C97</f>
        <v>0</v>
      </c>
      <c r="D96" s="124"/>
      <c r="E96" s="116"/>
      <c r="F96" s="356"/>
      <c r="G96" s="354">
        <f t="shared" si="7"/>
        <v>0</v>
      </c>
      <c r="H96" s="114">
        <f t="shared" si="8"/>
        <v>0</v>
      </c>
      <c r="I96" s="114">
        <f t="shared" si="6"/>
        <v>0</v>
      </c>
      <c r="N96" s="46"/>
      <c r="O96" s="46"/>
      <c r="P96" s="46"/>
      <c r="Q96" s="46"/>
      <c r="R96" s="46"/>
      <c r="S96" s="56"/>
      <c r="T96" s="56"/>
      <c r="X96" s="50"/>
      <c r="Y96" s="50"/>
      <c r="Z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</row>
    <row r="97" spans="1:58" hidden="1" x14ac:dyDescent="0.35">
      <c r="A97" s="104"/>
      <c r="B97" s="205">
        <f>'1_Training Plan'!B98</f>
        <v>0</v>
      </c>
      <c r="C97" s="202">
        <f>'1_Training Plan'!C98</f>
        <v>0</v>
      </c>
      <c r="D97" s="124"/>
      <c r="E97" s="116"/>
      <c r="F97" s="356"/>
      <c r="G97" s="354">
        <f t="shared" si="7"/>
        <v>0</v>
      </c>
      <c r="H97" s="114">
        <f t="shared" si="8"/>
        <v>0</v>
      </c>
      <c r="I97" s="114">
        <f t="shared" si="6"/>
        <v>0</v>
      </c>
      <c r="N97" s="46"/>
      <c r="O97" s="46"/>
      <c r="P97" s="46"/>
      <c r="Q97" s="46"/>
      <c r="R97" s="46"/>
      <c r="S97" s="56"/>
      <c r="T97" s="56"/>
      <c r="X97" s="50"/>
      <c r="Y97" s="50"/>
      <c r="Z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</row>
    <row r="98" spans="1:58" hidden="1" x14ac:dyDescent="0.35">
      <c r="A98" s="104"/>
      <c r="B98" s="205">
        <f>'1_Training Plan'!B99</f>
        <v>0</v>
      </c>
      <c r="C98" s="202">
        <f>'1_Training Plan'!C99</f>
        <v>0</v>
      </c>
      <c r="D98" s="124"/>
      <c r="E98" s="116"/>
      <c r="F98" s="356"/>
      <c r="G98" s="354">
        <f t="shared" si="7"/>
        <v>0</v>
      </c>
      <c r="H98" s="114">
        <f t="shared" si="8"/>
        <v>0</v>
      </c>
      <c r="I98" s="114">
        <f t="shared" si="6"/>
        <v>0</v>
      </c>
      <c r="N98" s="46"/>
      <c r="O98" s="46"/>
      <c r="P98" s="46"/>
      <c r="Q98" s="46"/>
      <c r="R98" s="46"/>
      <c r="S98" s="56"/>
      <c r="T98" s="56"/>
      <c r="X98" s="50"/>
      <c r="Y98" s="50"/>
      <c r="Z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</row>
    <row r="99" spans="1:58" hidden="1" x14ac:dyDescent="0.35">
      <c r="A99" s="104"/>
      <c r="B99" s="205">
        <f>'1_Training Plan'!B100</f>
        <v>0</v>
      </c>
      <c r="C99" s="202">
        <f>'1_Training Plan'!C100</f>
        <v>0</v>
      </c>
      <c r="D99" s="124"/>
      <c r="E99" s="116"/>
      <c r="F99" s="356"/>
      <c r="G99" s="354">
        <f t="shared" si="7"/>
        <v>0</v>
      </c>
      <c r="H99" s="114">
        <f t="shared" si="8"/>
        <v>0</v>
      </c>
      <c r="I99" s="114">
        <f t="shared" si="6"/>
        <v>0</v>
      </c>
      <c r="N99" s="46"/>
      <c r="O99" s="46"/>
      <c r="P99" s="46"/>
      <c r="Q99" s="46"/>
      <c r="R99" s="46"/>
      <c r="S99" s="56"/>
      <c r="T99" s="56"/>
      <c r="X99" s="50"/>
      <c r="Y99" s="50"/>
      <c r="Z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</row>
    <row r="100" spans="1:58" ht="19.5" hidden="1" customHeight="1" x14ac:dyDescent="0.35">
      <c r="A100" s="104"/>
      <c r="B100" s="205">
        <f>'1_Training Plan'!B101</f>
        <v>0</v>
      </c>
      <c r="C100" s="202">
        <f>'1_Training Plan'!C101</f>
        <v>0</v>
      </c>
      <c r="D100" s="124"/>
      <c r="E100" s="116"/>
      <c r="F100" s="356"/>
      <c r="G100" s="354">
        <f t="shared" si="7"/>
        <v>0</v>
      </c>
      <c r="H100" s="114">
        <f t="shared" si="8"/>
        <v>0</v>
      </c>
      <c r="I100" s="114">
        <f t="shared" si="6"/>
        <v>0</v>
      </c>
      <c r="N100" s="46"/>
      <c r="O100" s="46"/>
      <c r="P100" s="46"/>
      <c r="Q100" s="46"/>
      <c r="R100" s="46"/>
      <c r="S100" s="56"/>
      <c r="T100" s="56"/>
      <c r="X100" s="50"/>
      <c r="Y100" s="50"/>
      <c r="Z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</row>
    <row r="101" spans="1:58" s="43" customFormat="1" ht="18.75" customHeight="1" x14ac:dyDescent="0.4">
      <c r="A101" s="123" t="s">
        <v>74</v>
      </c>
      <c r="B101" s="113"/>
      <c r="F101" s="359"/>
      <c r="G101" s="360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</row>
    <row r="102" spans="1:58" ht="31.5" customHeight="1" x14ac:dyDescent="0.35">
      <c r="B102" s="153"/>
      <c r="C102" s="380" t="s">
        <v>113</v>
      </c>
      <c r="D102" s="381" t="s">
        <v>114</v>
      </c>
      <c r="E102" s="382"/>
      <c r="F102" s="383"/>
      <c r="G102" s="384" t="s">
        <v>115</v>
      </c>
      <c r="H102" s="385" t="s">
        <v>116</v>
      </c>
      <c r="I102" s="385" t="s">
        <v>112</v>
      </c>
      <c r="M102" s="48"/>
      <c r="N102" s="46"/>
      <c r="O102" s="82"/>
      <c r="P102" s="46"/>
      <c r="Q102" s="46"/>
      <c r="R102" s="46"/>
      <c r="S102" s="56"/>
      <c r="T102" s="56"/>
      <c r="U102" s="46"/>
      <c r="V102" s="46"/>
      <c r="W102" s="46"/>
      <c r="X102" s="50"/>
      <c r="Y102" s="50"/>
      <c r="Z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</row>
    <row r="103" spans="1:58" s="69" customFormat="1" ht="20.25" customHeight="1" x14ac:dyDescent="0.35">
      <c r="A103" s="101"/>
      <c r="B103" s="154"/>
      <c r="C103" s="386">
        <f>SUM(C9:C100)</f>
        <v>0</v>
      </c>
      <c r="D103" s="389">
        <f>SUM(D9:D100)</f>
        <v>0</v>
      </c>
      <c r="E103" s="387"/>
      <c r="F103" s="387"/>
      <c r="G103" s="388">
        <f>SUM(G9:G100)</f>
        <v>0</v>
      </c>
      <c r="H103" s="389">
        <f>SUM(H9:H100)</f>
        <v>0</v>
      </c>
      <c r="I103" s="389">
        <f>SUM(I9:I100)</f>
        <v>0</v>
      </c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</row>
    <row r="104" spans="1:58" s="69" customFormat="1" ht="20.25" customHeight="1" x14ac:dyDescent="0.35">
      <c r="A104" s="101"/>
      <c r="B104" s="193"/>
      <c r="C104" s="194"/>
      <c r="D104" s="195"/>
      <c r="E104" s="165"/>
      <c r="F104" s="165"/>
      <c r="G104" s="165"/>
      <c r="H104" s="165"/>
      <c r="I104" s="165"/>
      <c r="J104" s="122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</row>
    <row r="105" spans="1:58" ht="36" customHeight="1" x14ac:dyDescent="0.35">
      <c r="D105" s="112"/>
      <c r="J105" s="288"/>
      <c r="K105" s="43"/>
      <c r="L105" s="43"/>
      <c r="M105" s="43"/>
      <c r="N105" s="46"/>
      <c r="O105" s="46"/>
      <c r="P105" s="46"/>
      <c r="Q105" s="46"/>
      <c r="R105" s="46"/>
      <c r="S105" s="56"/>
      <c r="T105" s="56"/>
      <c r="U105" s="46"/>
      <c r="V105" s="46"/>
      <c r="W105" s="46"/>
      <c r="X105" s="50"/>
      <c r="Y105" s="50"/>
      <c r="Z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</row>
    <row r="106" spans="1:58" s="51" customFormat="1" ht="21" customHeight="1" x14ac:dyDescent="0.35">
      <c r="B106" s="404" t="s">
        <v>117</v>
      </c>
      <c r="C106" s="405"/>
      <c r="D106" s="406"/>
      <c r="E106" s="408"/>
      <c r="F106" s="408"/>
      <c r="G106" s="408"/>
      <c r="H106" s="408"/>
      <c r="I106" s="408"/>
      <c r="J106" s="289"/>
      <c r="K106" s="345"/>
      <c r="N106" s="46"/>
      <c r="O106" s="46"/>
      <c r="P106" s="46"/>
      <c r="Q106" s="46"/>
      <c r="R106" s="46"/>
      <c r="S106" s="56"/>
      <c r="T106" s="56"/>
      <c r="U106" s="46"/>
      <c r="V106" s="46"/>
      <c r="W106" s="46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</row>
    <row r="107" spans="1:58" s="43" customFormat="1" ht="14.25" x14ac:dyDescent="0.35">
      <c r="A107" s="99"/>
      <c r="B107" s="57"/>
      <c r="E107" s="443" t="s">
        <v>118</v>
      </c>
      <c r="F107" s="444"/>
      <c r="G107" s="447" t="s">
        <v>119</v>
      </c>
      <c r="H107" s="448"/>
      <c r="I107" s="448"/>
      <c r="J107" s="449"/>
      <c r="M107" s="92"/>
      <c r="N107" s="92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</row>
    <row r="108" spans="1:58" s="43" customFormat="1" ht="39.4" x14ac:dyDescent="0.4">
      <c r="A108" s="99"/>
      <c r="B108" s="140" t="s">
        <v>120</v>
      </c>
      <c r="C108" s="142" t="s">
        <v>121</v>
      </c>
      <c r="D108" s="151" t="s">
        <v>122</v>
      </c>
      <c r="E108" s="167" t="s">
        <v>123</v>
      </c>
      <c r="F108" s="168" t="s">
        <v>124</v>
      </c>
      <c r="G108" s="375" t="s">
        <v>125</v>
      </c>
      <c r="H108" s="376" t="s">
        <v>126</v>
      </c>
      <c r="I108" s="377" t="s">
        <v>127</v>
      </c>
      <c r="J108" s="378" t="s">
        <v>128</v>
      </c>
      <c r="M108" s="92"/>
      <c r="N108" s="92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</row>
    <row r="109" spans="1:58" s="43" customFormat="1" ht="18" customHeight="1" x14ac:dyDescent="0.35">
      <c r="A109" s="99"/>
      <c r="B109" s="139">
        <f t="shared" ref="B109:B124" si="9">IF(B9&lt;&gt;"",B9,"")</f>
        <v>0</v>
      </c>
      <c r="C109" s="136"/>
      <c r="D109" s="291" t="s">
        <v>88</v>
      </c>
      <c r="E109" s="146"/>
      <c r="F109" s="145"/>
      <c r="G109" s="148"/>
      <c r="H109" s="149"/>
      <c r="I109" s="150">
        <f>H109/(365-134)</f>
        <v>0</v>
      </c>
      <c r="J109" s="347">
        <f t="shared" ref="J109:J172" si="10">G109*I109</f>
        <v>0</v>
      </c>
      <c r="M109" s="92"/>
      <c r="N109" s="92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</row>
    <row r="110" spans="1:58" s="43" customFormat="1" ht="15.75" customHeight="1" x14ac:dyDescent="0.35">
      <c r="A110" s="99"/>
      <c r="B110" s="139">
        <f t="shared" si="9"/>
        <v>0</v>
      </c>
      <c r="C110" s="135"/>
      <c r="D110" s="291" t="s">
        <v>88</v>
      </c>
      <c r="E110" s="147"/>
      <c r="F110" s="144"/>
      <c r="G110" s="143"/>
      <c r="H110" s="115"/>
      <c r="I110" s="150">
        <f t="shared" ref="I110:I173" si="11">H110/(365-134)</f>
        <v>0</v>
      </c>
      <c r="J110" s="348">
        <f t="shared" si="10"/>
        <v>0</v>
      </c>
      <c r="K110" s="346"/>
      <c r="M110" s="442"/>
      <c r="N110" s="442"/>
      <c r="O110" s="442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</row>
    <row r="111" spans="1:58" s="43" customFormat="1" ht="15.75" customHeight="1" x14ac:dyDescent="0.4">
      <c r="A111" s="99"/>
      <c r="B111" s="139">
        <f t="shared" si="9"/>
        <v>0</v>
      </c>
      <c r="C111" s="134"/>
      <c r="D111" s="291" t="s">
        <v>88</v>
      </c>
      <c r="E111" s="147"/>
      <c r="F111" s="144"/>
      <c r="G111" s="148"/>
      <c r="H111" s="149"/>
      <c r="I111" s="150">
        <f t="shared" si="11"/>
        <v>0</v>
      </c>
      <c r="J111" s="347">
        <f t="shared" si="10"/>
        <v>0</v>
      </c>
      <c r="K111" s="343"/>
      <c r="M111" s="125"/>
      <c r="N111" s="125"/>
      <c r="O111" s="125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</row>
    <row r="112" spans="1:58" s="43" customFormat="1" ht="14.25" x14ac:dyDescent="0.45">
      <c r="A112" s="99"/>
      <c r="B112" s="139">
        <f t="shared" si="9"/>
        <v>0</v>
      </c>
      <c r="C112" s="138"/>
      <c r="D112" s="291" t="s">
        <v>88</v>
      </c>
      <c r="E112" s="147"/>
      <c r="F112" s="144"/>
      <c r="G112" s="143"/>
      <c r="H112" s="115"/>
      <c r="I112" s="150">
        <f t="shared" si="11"/>
        <v>0</v>
      </c>
      <c r="J112" s="348">
        <f t="shared" si="10"/>
        <v>0</v>
      </c>
      <c r="K112" s="99"/>
      <c r="L112" s="126"/>
      <c r="M112" s="127"/>
      <c r="N112" s="342"/>
      <c r="P112" s="46"/>
      <c r="Q112" s="46"/>
      <c r="R112" s="46"/>
      <c r="S112" s="46"/>
      <c r="T112" s="46"/>
      <c r="U112" s="56"/>
      <c r="V112" s="5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</row>
    <row r="113" spans="1:57" s="43" customFormat="1" ht="14.25" x14ac:dyDescent="0.45">
      <c r="A113" s="99"/>
      <c r="B113" s="139">
        <f t="shared" si="9"/>
        <v>0</v>
      </c>
      <c r="C113" s="136"/>
      <c r="D113" s="291" t="s">
        <v>88</v>
      </c>
      <c r="E113" s="147"/>
      <c r="F113" s="144"/>
      <c r="G113" s="148"/>
      <c r="H113" s="287"/>
      <c r="I113" s="150">
        <f t="shared" si="11"/>
        <v>0</v>
      </c>
      <c r="J113" s="347">
        <f t="shared" si="10"/>
        <v>0</v>
      </c>
      <c r="K113" s="99"/>
      <c r="L113" s="126"/>
      <c r="M113" s="127"/>
      <c r="N113" s="128"/>
      <c r="P113" s="46"/>
      <c r="Q113" s="46"/>
      <c r="R113" s="46"/>
      <c r="S113" s="46"/>
      <c r="T113" s="46"/>
      <c r="U113" s="56"/>
      <c r="V113" s="5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</row>
    <row r="114" spans="1:57" s="43" customFormat="1" ht="14.25" x14ac:dyDescent="0.45">
      <c r="A114" s="99"/>
      <c r="B114" s="139">
        <f t="shared" si="9"/>
        <v>0</v>
      </c>
      <c r="C114" s="135"/>
      <c r="D114" s="291" t="s">
        <v>88</v>
      </c>
      <c r="E114" s="147"/>
      <c r="F114" s="144"/>
      <c r="G114" s="143"/>
      <c r="H114" s="115"/>
      <c r="I114" s="150">
        <f t="shared" si="11"/>
        <v>0</v>
      </c>
      <c r="J114" s="348">
        <f t="shared" si="10"/>
        <v>0</v>
      </c>
      <c r="K114" s="99"/>
      <c r="L114" s="126"/>
      <c r="M114" s="127"/>
      <c r="N114" s="128"/>
      <c r="P114" s="46"/>
      <c r="Q114" s="46"/>
      <c r="R114" s="46"/>
      <c r="S114" s="46"/>
      <c r="T114" s="46"/>
      <c r="U114" s="56"/>
      <c r="V114" s="5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</row>
    <row r="115" spans="1:57" s="43" customFormat="1" ht="14.25" x14ac:dyDescent="0.45">
      <c r="A115" s="99"/>
      <c r="B115" s="139">
        <f t="shared" si="9"/>
        <v>0</v>
      </c>
      <c r="C115" s="134"/>
      <c r="D115" s="291" t="s">
        <v>88</v>
      </c>
      <c r="E115" s="147"/>
      <c r="F115" s="144"/>
      <c r="G115" s="148"/>
      <c r="H115" s="149"/>
      <c r="I115" s="150">
        <f t="shared" si="11"/>
        <v>0</v>
      </c>
      <c r="J115" s="347">
        <f t="shared" si="10"/>
        <v>0</v>
      </c>
      <c r="K115" s="99"/>
      <c r="L115" s="126"/>
      <c r="M115" s="127"/>
      <c r="N115" s="128"/>
      <c r="P115" s="46"/>
      <c r="Q115" s="46"/>
      <c r="R115" s="46"/>
      <c r="S115" s="46"/>
      <c r="T115" s="46"/>
      <c r="U115" s="56"/>
      <c r="V115" s="5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</row>
    <row r="116" spans="1:57" s="43" customFormat="1" ht="14.25" x14ac:dyDescent="0.45">
      <c r="A116" s="99"/>
      <c r="B116" s="139">
        <f t="shared" si="9"/>
        <v>0</v>
      </c>
      <c r="C116" s="137"/>
      <c r="D116" s="291" t="s">
        <v>88</v>
      </c>
      <c r="E116" s="147"/>
      <c r="F116" s="144"/>
      <c r="G116" s="143"/>
      <c r="H116" s="115"/>
      <c r="I116" s="150">
        <f t="shared" si="11"/>
        <v>0</v>
      </c>
      <c r="J116" s="348">
        <f t="shared" si="10"/>
        <v>0</v>
      </c>
      <c r="K116" s="99"/>
      <c r="L116" s="126"/>
      <c r="M116" s="127"/>
      <c r="N116" s="128"/>
      <c r="P116" s="46"/>
      <c r="Q116" s="46"/>
      <c r="R116" s="46"/>
      <c r="S116" s="46"/>
      <c r="T116" s="46"/>
      <c r="U116" s="56"/>
      <c r="V116" s="5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</row>
    <row r="117" spans="1:57" s="43" customFormat="1" ht="14.25" x14ac:dyDescent="0.45">
      <c r="A117" s="99"/>
      <c r="B117" s="139">
        <f t="shared" si="9"/>
        <v>0</v>
      </c>
      <c r="C117" s="134"/>
      <c r="D117" s="291" t="s">
        <v>88</v>
      </c>
      <c r="E117" s="147"/>
      <c r="F117" s="144"/>
      <c r="G117" s="148"/>
      <c r="H117" s="149"/>
      <c r="I117" s="150">
        <f t="shared" si="11"/>
        <v>0</v>
      </c>
      <c r="J117" s="347">
        <f t="shared" si="10"/>
        <v>0</v>
      </c>
      <c r="K117" s="99"/>
      <c r="L117" s="126"/>
      <c r="M117" s="127"/>
      <c r="N117" s="128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</row>
    <row r="118" spans="1:57" s="43" customFormat="1" ht="14.25" x14ac:dyDescent="0.45">
      <c r="A118" s="99"/>
      <c r="B118" s="139">
        <f t="shared" si="9"/>
        <v>0</v>
      </c>
      <c r="C118" s="138"/>
      <c r="D118" s="291" t="s">
        <v>88</v>
      </c>
      <c r="E118" s="147"/>
      <c r="F118" s="144"/>
      <c r="G118" s="143"/>
      <c r="H118" s="115"/>
      <c r="I118" s="150">
        <f t="shared" si="11"/>
        <v>0</v>
      </c>
      <c r="J118" s="348">
        <f t="shared" si="10"/>
        <v>0</v>
      </c>
      <c r="K118" s="99"/>
      <c r="L118" s="126"/>
      <c r="M118" s="127"/>
      <c r="N118" s="128"/>
      <c r="P118" s="46"/>
      <c r="Q118" s="46"/>
      <c r="R118" s="46"/>
      <c r="S118" s="46"/>
      <c r="T118" s="46"/>
      <c r="U118" s="56"/>
      <c r="V118" s="5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</row>
    <row r="119" spans="1:57" s="43" customFormat="1" ht="14.25" x14ac:dyDescent="0.45">
      <c r="A119" s="99"/>
      <c r="B119" s="139">
        <f t="shared" si="9"/>
        <v>0</v>
      </c>
      <c r="C119" s="136"/>
      <c r="D119" s="291" t="s">
        <v>88</v>
      </c>
      <c r="E119" s="147"/>
      <c r="F119" s="144"/>
      <c r="G119" s="148"/>
      <c r="H119" s="149"/>
      <c r="I119" s="150">
        <f t="shared" si="11"/>
        <v>0</v>
      </c>
      <c r="J119" s="347">
        <f t="shared" si="10"/>
        <v>0</v>
      </c>
      <c r="K119" s="99"/>
      <c r="L119" s="126"/>
      <c r="M119" s="127"/>
      <c r="N119" s="128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</row>
    <row r="120" spans="1:57" s="43" customFormat="1" ht="14.25" x14ac:dyDescent="0.45">
      <c r="A120" s="99"/>
      <c r="B120" s="139">
        <f t="shared" si="9"/>
        <v>0</v>
      </c>
      <c r="C120" s="138"/>
      <c r="D120" s="291" t="s">
        <v>88</v>
      </c>
      <c r="E120" s="147"/>
      <c r="F120" s="144"/>
      <c r="G120" s="143"/>
      <c r="H120" s="115"/>
      <c r="I120" s="150">
        <f t="shared" si="11"/>
        <v>0</v>
      </c>
      <c r="J120" s="348">
        <f t="shared" si="10"/>
        <v>0</v>
      </c>
      <c r="K120" s="99"/>
      <c r="L120" s="126"/>
      <c r="M120" s="127"/>
      <c r="N120" s="128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</row>
    <row r="121" spans="1:57" s="43" customFormat="1" ht="14.25" x14ac:dyDescent="0.45">
      <c r="A121" s="103"/>
      <c r="B121" s="139">
        <f t="shared" si="9"/>
        <v>0</v>
      </c>
      <c r="C121" s="136"/>
      <c r="D121" s="291" t="s">
        <v>88</v>
      </c>
      <c r="E121" s="147"/>
      <c r="F121" s="144"/>
      <c r="G121" s="148"/>
      <c r="H121" s="149"/>
      <c r="I121" s="150">
        <f t="shared" si="11"/>
        <v>0</v>
      </c>
      <c r="J121" s="347">
        <f t="shared" si="10"/>
        <v>0</v>
      </c>
      <c r="K121" s="99"/>
      <c r="L121" s="126"/>
      <c r="M121" s="127"/>
      <c r="N121" s="128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</row>
    <row r="122" spans="1:57" s="43" customFormat="1" ht="14.25" x14ac:dyDescent="0.45">
      <c r="A122" s="101"/>
      <c r="B122" s="139">
        <f t="shared" si="9"/>
        <v>0</v>
      </c>
      <c r="C122" s="138"/>
      <c r="D122" s="291" t="s">
        <v>88</v>
      </c>
      <c r="E122" s="147"/>
      <c r="F122" s="144"/>
      <c r="G122" s="143"/>
      <c r="H122" s="115"/>
      <c r="I122" s="150">
        <f t="shared" si="11"/>
        <v>0</v>
      </c>
      <c r="J122" s="348">
        <f t="shared" si="10"/>
        <v>0</v>
      </c>
      <c r="K122" s="99"/>
      <c r="L122" s="126"/>
      <c r="M122" s="127"/>
      <c r="N122" s="128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</row>
    <row r="123" spans="1:57" s="43" customFormat="1" ht="14.25" x14ac:dyDescent="0.45">
      <c r="A123" s="101"/>
      <c r="B123" s="139">
        <f t="shared" si="9"/>
        <v>0</v>
      </c>
      <c r="C123" s="136"/>
      <c r="D123" s="291" t="s">
        <v>88</v>
      </c>
      <c r="E123" s="147"/>
      <c r="F123" s="144"/>
      <c r="G123" s="148"/>
      <c r="H123" s="149"/>
      <c r="I123" s="150">
        <f t="shared" si="11"/>
        <v>0</v>
      </c>
      <c r="J123" s="347">
        <f t="shared" si="10"/>
        <v>0</v>
      </c>
      <c r="K123" s="99"/>
      <c r="L123" s="126"/>
      <c r="M123" s="127"/>
      <c r="N123" s="128"/>
      <c r="P123" s="46"/>
      <c r="Q123" s="46"/>
      <c r="R123" s="46"/>
      <c r="S123" s="46"/>
      <c r="T123" s="46"/>
      <c r="U123" s="56"/>
      <c r="V123" s="5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</row>
    <row r="124" spans="1:57" s="43" customFormat="1" ht="14.25" x14ac:dyDescent="0.45">
      <c r="A124" s="101"/>
      <c r="B124" s="139">
        <f t="shared" si="9"/>
        <v>0</v>
      </c>
      <c r="C124" s="138"/>
      <c r="D124" s="291" t="s">
        <v>88</v>
      </c>
      <c r="E124" s="147"/>
      <c r="F124" s="144"/>
      <c r="G124" s="143"/>
      <c r="H124" s="115"/>
      <c r="I124" s="150">
        <f t="shared" si="11"/>
        <v>0</v>
      </c>
      <c r="J124" s="348">
        <f t="shared" si="10"/>
        <v>0</v>
      </c>
      <c r="K124" s="99"/>
      <c r="L124" s="126"/>
      <c r="M124" s="127"/>
      <c r="N124" s="128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</row>
    <row r="125" spans="1:57" s="43" customFormat="1" ht="14.25" x14ac:dyDescent="0.45">
      <c r="A125" s="101"/>
      <c r="B125" s="139">
        <f t="shared" ref="B125:B131" si="12">IF(B24&lt;&gt;"",B24,"")</f>
        <v>0</v>
      </c>
      <c r="C125" s="136"/>
      <c r="D125" s="291" t="s">
        <v>88</v>
      </c>
      <c r="E125" s="147"/>
      <c r="F125" s="144"/>
      <c r="G125" s="148"/>
      <c r="H125" s="149"/>
      <c r="I125" s="150">
        <f t="shared" si="11"/>
        <v>0</v>
      </c>
      <c r="J125" s="347">
        <f t="shared" si="10"/>
        <v>0</v>
      </c>
      <c r="K125" s="99"/>
      <c r="L125" s="126"/>
      <c r="M125" s="127"/>
      <c r="N125" s="128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</row>
    <row r="126" spans="1:57" s="43" customFormat="1" ht="14.25" x14ac:dyDescent="0.45">
      <c r="A126" s="101"/>
      <c r="B126" s="139">
        <f t="shared" si="12"/>
        <v>0</v>
      </c>
      <c r="C126" s="138"/>
      <c r="D126" s="291" t="s">
        <v>88</v>
      </c>
      <c r="E126" s="147"/>
      <c r="F126" s="144"/>
      <c r="G126" s="143"/>
      <c r="H126" s="115"/>
      <c r="I126" s="150">
        <f t="shared" si="11"/>
        <v>0</v>
      </c>
      <c r="J126" s="348">
        <f t="shared" si="10"/>
        <v>0</v>
      </c>
      <c r="K126" s="99"/>
      <c r="L126" s="126"/>
      <c r="M126" s="127"/>
      <c r="N126" s="128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</row>
    <row r="127" spans="1:57" s="43" customFormat="1" ht="14.25" x14ac:dyDescent="0.45">
      <c r="A127" s="101"/>
      <c r="B127" s="139">
        <f t="shared" si="12"/>
        <v>0</v>
      </c>
      <c r="C127" s="136"/>
      <c r="D127" s="291" t="s">
        <v>88</v>
      </c>
      <c r="E127" s="147"/>
      <c r="F127" s="144"/>
      <c r="G127" s="148"/>
      <c r="H127" s="149"/>
      <c r="I127" s="150">
        <f t="shared" si="11"/>
        <v>0</v>
      </c>
      <c r="J127" s="347">
        <f t="shared" si="10"/>
        <v>0</v>
      </c>
      <c r="K127" s="99"/>
      <c r="L127" s="126"/>
      <c r="M127" s="127"/>
      <c r="N127" s="128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</row>
    <row r="128" spans="1:57" s="43" customFormat="1" ht="14.25" x14ac:dyDescent="0.45">
      <c r="A128" s="101"/>
      <c r="B128" s="139">
        <f t="shared" si="12"/>
        <v>0</v>
      </c>
      <c r="C128" s="138"/>
      <c r="D128" s="291" t="s">
        <v>88</v>
      </c>
      <c r="E128" s="147"/>
      <c r="F128" s="144"/>
      <c r="G128" s="143"/>
      <c r="H128" s="115"/>
      <c r="I128" s="150">
        <f t="shared" si="11"/>
        <v>0</v>
      </c>
      <c r="J128" s="348">
        <f t="shared" si="10"/>
        <v>0</v>
      </c>
      <c r="K128" s="99"/>
      <c r="L128" s="126"/>
      <c r="M128" s="127"/>
      <c r="N128" s="128"/>
      <c r="P128" s="46"/>
      <c r="Q128" s="46"/>
      <c r="R128" s="46"/>
      <c r="S128" s="46"/>
      <c r="T128" s="46"/>
      <c r="U128" s="56"/>
      <c r="V128" s="5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</row>
    <row r="129" spans="1:57" s="43" customFormat="1" ht="14.25" x14ac:dyDescent="0.45">
      <c r="A129" s="101"/>
      <c r="B129" s="290">
        <f t="shared" si="12"/>
        <v>0</v>
      </c>
      <c r="C129" s="136"/>
      <c r="D129" s="291" t="s">
        <v>88</v>
      </c>
      <c r="E129" s="292"/>
      <c r="F129" s="293"/>
      <c r="G129" s="373"/>
      <c r="H129" s="287"/>
      <c r="I129" s="150">
        <f t="shared" si="11"/>
        <v>0</v>
      </c>
      <c r="J129" s="374">
        <f t="shared" si="10"/>
        <v>0</v>
      </c>
      <c r="K129" s="99"/>
      <c r="L129" s="126"/>
      <c r="M129" s="127"/>
      <c r="N129" s="128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</row>
    <row r="130" spans="1:57" s="43" customFormat="1" ht="14.25" x14ac:dyDescent="0.45">
      <c r="A130" s="101"/>
      <c r="B130" s="290">
        <f t="shared" si="12"/>
        <v>0</v>
      </c>
      <c r="C130" s="138"/>
      <c r="D130" s="291" t="s">
        <v>88</v>
      </c>
      <c r="E130" s="292"/>
      <c r="F130" s="293"/>
      <c r="G130" s="294"/>
      <c r="H130" s="295"/>
      <c r="I130" s="150">
        <f t="shared" si="11"/>
        <v>0</v>
      </c>
      <c r="J130" s="349">
        <f t="shared" si="10"/>
        <v>0</v>
      </c>
      <c r="K130" s="99"/>
      <c r="L130" s="126"/>
      <c r="M130" s="127"/>
      <c r="N130" s="128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</row>
    <row r="131" spans="1:57" s="43" customFormat="1" ht="14.25" x14ac:dyDescent="0.45">
      <c r="A131" s="101"/>
      <c r="B131" s="290">
        <f t="shared" si="12"/>
        <v>0</v>
      </c>
      <c r="C131" s="136"/>
      <c r="D131" s="291" t="s">
        <v>88</v>
      </c>
      <c r="E131" s="292"/>
      <c r="F131" s="293"/>
      <c r="G131" s="373"/>
      <c r="H131" s="287"/>
      <c r="I131" s="150">
        <f t="shared" si="11"/>
        <v>0</v>
      </c>
      <c r="J131" s="374">
        <f t="shared" si="10"/>
        <v>0</v>
      </c>
      <c r="K131" s="99"/>
      <c r="L131" s="126"/>
      <c r="M131" s="127"/>
      <c r="N131" s="128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</row>
    <row r="132" spans="1:57" s="43" customFormat="1" ht="14.25" x14ac:dyDescent="0.45">
      <c r="A132" s="101"/>
      <c r="B132" s="290">
        <f t="shared" ref="B132:B189" si="13">IF(B31&lt;&gt;"",B31,"")</f>
        <v>0</v>
      </c>
      <c r="C132" s="136"/>
      <c r="D132" s="291" t="s">
        <v>88</v>
      </c>
      <c r="E132" s="292"/>
      <c r="F132" s="293"/>
      <c r="G132" s="373"/>
      <c r="H132" s="287"/>
      <c r="I132" s="150">
        <f t="shared" si="11"/>
        <v>0</v>
      </c>
      <c r="J132" s="374">
        <f t="shared" si="10"/>
        <v>0</v>
      </c>
      <c r="K132" s="99"/>
      <c r="L132" s="126"/>
      <c r="M132" s="127"/>
      <c r="N132" s="128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</row>
    <row r="133" spans="1:57" s="43" customFormat="1" ht="14.25" x14ac:dyDescent="0.45">
      <c r="A133" s="101"/>
      <c r="B133" s="290">
        <f t="shared" si="13"/>
        <v>0</v>
      </c>
      <c r="C133" s="136"/>
      <c r="D133" s="291" t="s">
        <v>88</v>
      </c>
      <c r="E133" s="292"/>
      <c r="F133" s="293"/>
      <c r="G133" s="373"/>
      <c r="H133" s="287"/>
      <c r="I133" s="150">
        <f t="shared" si="11"/>
        <v>0</v>
      </c>
      <c r="J133" s="374">
        <f t="shared" si="10"/>
        <v>0</v>
      </c>
      <c r="K133" s="99"/>
      <c r="L133" s="126"/>
      <c r="M133" s="127"/>
      <c r="N133" s="128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</row>
    <row r="134" spans="1:57" s="43" customFormat="1" ht="14.25" x14ac:dyDescent="0.45">
      <c r="A134" s="101"/>
      <c r="B134" s="290">
        <f t="shared" si="13"/>
        <v>0</v>
      </c>
      <c r="C134" s="136"/>
      <c r="D134" s="291" t="s">
        <v>88</v>
      </c>
      <c r="E134" s="292"/>
      <c r="F134" s="293"/>
      <c r="G134" s="373"/>
      <c r="H134" s="287"/>
      <c r="I134" s="150">
        <f t="shared" si="11"/>
        <v>0</v>
      </c>
      <c r="J134" s="374">
        <f t="shared" si="10"/>
        <v>0</v>
      </c>
      <c r="K134" s="99"/>
      <c r="L134" s="126"/>
      <c r="M134" s="127"/>
      <c r="N134" s="128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</row>
    <row r="135" spans="1:57" s="43" customFormat="1" ht="14.25" x14ac:dyDescent="0.45">
      <c r="A135" s="101"/>
      <c r="B135" s="290">
        <f t="shared" si="13"/>
        <v>0</v>
      </c>
      <c r="C135" s="136"/>
      <c r="D135" s="291" t="s">
        <v>88</v>
      </c>
      <c r="E135" s="292"/>
      <c r="F135" s="293"/>
      <c r="G135" s="373"/>
      <c r="H135" s="287"/>
      <c r="I135" s="150">
        <f t="shared" si="11"/>
        <v>0</v>
      </c>
      <c r="J135" s="374">
        <f t="shared" si="10"/>
        <v>0</v>
      </c>
      <c r="K135" s="99"/>
      <c r="L135" s="126"/>
      <c r="M135" s="127"/>
      <c r="N135" s="128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</row>
    <row r="136" spans="1:57" s="43" customFormat="1" ht="14.25" x14ac:dyDescent="0.45">
      <c r="A136" s="101"/>
      <c r="B136" s="290">
        <f t="shared" si="13"/>
        <v>0</v>
      </c>
      <c r="C136" s="136"/>
      <c r="D136" s="291" t="s">
        <v>88</v>
      </c>
      <c r="E136" s="292"/>
      <c r="F136" s="293"/>
      <c r="G136" s="373"/>
      <c r="H136" s="287"/>
      <c r="I136" s="150">
        <f t="shared" si="11"/>
        <v>0</v>
      </c>
      <c r="J136" s="374">
        <f t="shared" si="10"/>
        <v>0</v>
      </c>
      <c r="K136" s="99"/>
      <c r="L136" s="126"/>
      <c r="M136" s="127"/>
      <c r="N136" s="128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</row>
    <row r="137" spans="1:57" s="43" customFormat="1" ht="14.25" hidden="1" x14ac:dyDescent="0.45">
      <c r="A137" s="101"/>
      <c r="B137" s="290">
        <f t="shared" si="13"/>
        <v>0</v>
      </c>
      <c r="C137" s="136"/>
      <c r="D137" s="291" t="s">
        <v>88</v>
      </c>
      <c r="E137" s="292"/>
      <c r="F137" s="293"/>
      <c r="G137" s="373"/>
      <c r="H137" s="287"/>
      <c r="I137" s="150">
        <f t="shared" si="11"/>
        <v>0</v>
      </c>
      <c r="J137" s="374">
        <f t="shared" si="10"/>
        <v>0</v>
      </c>
      <c r="K137" s="99"/>
      <c r="L137" s="126"/>
      <c r="M137" s="127"/>
      <c r="N137" s="128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</row>
    <row r="138" spans="1:57" s="43" customFormat="1" ht="14.25" hidden="1" x14ac:dyDescent="0.45">
      <c r="A138" s="101"/>
      <c r="B138" s="290">
        <f t="shared" si="13"/>
        <v>0</v>
      </c>
      <c r="C138" s="136"/>
      <c r="D138" s="291" t="s">
        <v>88</v>
      </c>
      <c r="E138" s="292"/>
      <c r="F138" s="293"/>
      <c r="G138" s="373"/>
      <c r="H138" s="287"/>
      <c r="I138" s="150">
        <f t="shared" si="11"/>
        <v>0</v>
      </c>
      <c r="J138" s="374">
        <f t="shared" si="10"/>
        <v>0</v>
      </c>
      <c r="K138" s="99"/>
      <c r="L138" s="126"/>
      <c r="M138" s="127"/>
      <c r="N138" s="128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</row>
    <row r="139" spans="1:57" s="43" customFormat="1" ht="14.25" hidden="1" x14ac:dyDescent="0.45">
      <c r="A139" s="101"/>
      <c r="B139" s="290">
        <f t="shared" si="13"/>
        <v>0</v>
      </c>
      <c r="C139" s="136"/>
      <c r="D139" s="291" t="s">
        <v>88</v>
      </c>
      <c r="E139" s="292"/>
      <c r="F139" s="293"/>
      <c r="G139" s="373"/>
      <c r="H139" s="287"/>
      <c r="I139" s="150">
        <f t="shared" si="11"/>
        <v>0</v>
      </c>
      <c r="J139" s="374">
        <f t="shared" si="10"/>
        <v>0</v>
      </c>
      <c r="K139" s="99"/>
      <c r="L139" s="126"/>
      <c r="M139" s="127"/>
      <c r="N139" s="128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</row>
    <row r="140" spans="1:57" s="43" customFormat="1" ht="14.25" hidden="1" x14ac:dyDescent="0.45">
      <c r="A140" s="101"/>
      <c r="B140" s="290">
        <f t="shared" si="13"/>
        <v>0</v>
      </c>
      <c r="C140" s="136"/>
      <c r="D140" s="291" t="s">
        <v>88</v>
      </c>
      <c r="E140" s="292"/>
      <c r="F140" s="293"/>
      <c r="G140" s="373"/>
      <c r="H140" s="287"/>
      <c r="I140" s="150">
        <f t="shared" si="11"/>
        <v>0</v>
      </c>
      <c r="J140" s="374">
        <f t="shared" si="10"/>
        <v>0</v>
      </c>
      <c r="K140" s="99"/>
      <c r="L140" s="126"/>
      <c r="M140" s="127"/>
      <c r="N140" s="128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</row>
    <row r="141" spans="1:57" s="43" customFormat="1" ht="14.25" hidden="1" x14ac:dyDescent="0.45">
      <c r="A141" s="101"/>
      <c r="B141" s="290">
        <f t="shared" si="13"/>
        <v>0</v>
      </c>
      <c r="C141" s="136"/>
      <c r="D141" s="291" t="s">
        <v>88</v>
      </c>
      <c r="E141" s="292"/>
      <c r="F141" s="293"/>
      <c r="G141" s="373"/>
      <c r="H141" s="287"/>
      <c r="I141" s="150">
        <f t="shared" si="11"/>
        <v>0</v>
      </c>
      <c r="J141" s="374">
        <f t="shared" si="10"/>
        <v>0</v>
      </c>
      <c r="K141" s="99"/>
      <c r="L141" s="126"/>
      <c r="M141" s="127"/>
      <c r="N141" s="128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</row>
    <row r="142" spans="1:57" s="43" customFormat="1" ht="14.25" hidden="1" x14ac:dyDescent="0.45">
      <c r="A142" s="101"/>
      <c r="B142" s="290">
        <f t="shared" si="13"/>
        <v>0</v>
      </c>
      <c r="C142" s="136"/>
      <c r="D142" s="291" t="s">
        <v>88</v>
      </c>
      <c r="E142" s="292"/>
      <c r="F142" s="293"/>
      <c r="G142" s="373"/>
      <c r="H142" s="287"/>
      <c r="I142" s="150">
        <f t="shared" si="11"/>
        <v>0</v>
      </c>
      <c r="J142" s="374">
        <f t="shared" si="10"/>
        <v>0</v>
      </c>
      <c r="K142" s="99"/>
      <c r="L142" s="126"/>
      <c r="M142" s="127"/>
      <c r="N142" s="128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</row>
    <row r="143" spans="1:57" s="43" customFormat="1" ht="14.25" hidden="1" x14ac:dyDescent="0.45">
      <c r="A143" s="101"/>
      <c r="B143" s="290">
        <f t="shared" si="13"/>
        <v>0</v>
      </c>
      <c r="C143" s="136"/>
      <c r="D143" s="291" t="s">
        <v>88</v>
      </c>
      <c r="E143" s="292"/>
      <c r="F143" s="293"/>
      <c r="G143" s="373"/>
      <c r="H143" s="287"/>
      <c r="I143" s="150">
        <f t="shared" si="11"/>
        <v>0</v>
      </c>
      <c r="J143" s="374">
        <f t="shared" si="10"/>
        <v>0</v>
      </c>
      <c r="K143" s="99"/>
      <c r="L143" s="126"/>
      <c r="M143" s="127"/>
      <c r="N143" s="128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</row>
    <row r="144" spans="1:57" s="43" customFormat="1" ht="14.25" hidden="1" x14ac:dyDescent="0.45">
      <c r="A144" s="101"/>
      <c r="B144" s="290">
        <f t="shared" si="13"/>
        <v>0</v>
      </c>
      <c r="C144" s="136"/>
      <c r="D144" s="291" t="s">
        <v>88</v>
      </c>
      <c r="E144" s="292"/>
      <c r="F144" s="293"/>
      <c r="G144" s="373"/>
      <c r="H144" s="287"/>
      <c r="I144" s="150">
        <f t="shared" si="11"/>
        <v>0</v>
      </c>
      <c r="J144" s="374">
        <f t="shared" si="10"/>
        <v>0</v>
      </c>
      <c r="K144" s="99"/>
      <c r="L144" s="126"/>
      <c r="M144" s="127"/>
      <c r="N144" s="128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</row>
    <row r="145" spans="1:57" s="43" customFormat="1" ht="14.25" hidden="1" x14ac:dyDescent="0.45">
      <c r="A145" s="101"/>
      <c r="B145" s="290">
        <f t="shared" si="13"/>
        <v>0</v>
      </c>
      <c r="C145" s="136"/>
      <c r="D145" s="291" t="s">
        <v>88</v>
      </c>
      <c r="E145" s="292"/>
      <c r="F145" s="293"/>
      <c r="G145" s="373"/>
      <c r="H145" s="287"/>
      <c r="I145" s="150">
        <f t="shared" si="11"/>
        <v>0</v>
      </c>
      <c r="J145" s="374">
        <f t="shared" si="10"/>
        <v>0</v>
      </c>
      <c r="K145" s="99"/>
      <c r="L145" s="126"/>
      <c r="M145" s="127"/>
      <c r="N145" s="128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</row>
    <row r="146" spans="1:57" s="43" customFormat="1" ht="14.25" hidden="1" x14ac:dyDescent="0.45">
      <c r="A146" s="101"/>
      <c r="B146" s="290">
        <f t="shared" si="13"/>
        <v>0</v>
      </c>
      <c r="C146" s="136"/>
      <c r="D146" s="291" t="s">
        <v>88</v>
      </c>
      <c r="E146" s="292"/>
      <c r="F146" s="293"/>
      <c r="G146" s="373"/>
      <c r="H146" s="287"/>
      <c r="I146" s="150">
        <f t="shared" si="11"/>
        <v>0</v>
      </c>
      <c r="J146" s="374">
        <f t="shared" si="10"/>
        <v>0</v>
      </c>
      <c r="K146" s="99"/>
      <c r="L146" s="126"/>
      <c r="M146" s="127"/>
      <c r="N146" s="128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</row>
    <row r="147" spans="1:57" s="43" customFormat="1" ht="14.25" hidden="1" x14ac:dyDescent="0.45">
      <c r="A147" s="101"/>
      <c r="B147" s="290">
        <f t="shared" si="13"/>
        <v>0</v>
      </c>
      <c r="C147" s="136"/>
      <c r="D147" s="291" t="s">
        <v>88</v>
      </c>
      <c r="E147" s="292"/>
      <c r="F147" s="293"/>
      <c r="G147" s="373"/>
      <c r="H147" s="287"/>
      <c r="I147" s="150">
        <f t="shared" si="11"/>
        <v>0</v>
      </c>
      <c r="J147" s="374">
        <f t="shared" si="10"/>
        <v>0</v>
      </c>
      <c r="K147" s="99"/>
      <c r="L147" s="126"/>
      <c r="M147" s="127"/>
      <c r="N147" s="128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</row>
    <row r="148" spans="1:57" s="43" customFormat="1" ht="14.25" hidden="1" x14ac:dyDescent="0.45">
      <c r="A148" s="101"/>
      <c r="B148" s="290">
        <f t="shared" si="13"/>
        <v>0</v>
      </c>
      <c r="C148" s="136"/>
      <c r="D148" s="291" t="s">
        <v>88</v>
      </c>
      <c r="E148" s="292"/>
      <c r="F148" s="293"/>
      <c r="G148" s="373"/>
      <c r="H148" s="287"/>
      <c r="I148" s="150">
        <f t="shared" si="11"/>
        <v>0</v>
      </c>
      <c r="J148" s="374">
        <f t="shared" si="10"/>
        <v>0</v>
      </c>
      <c r="K148" s="99"/>
      <c r="L148" s="126"/>
      <c r="M148" s="127"/>
      <c r="N148" s="128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</row>
    <row r="149" spans="1:57" s="43" customFormat="1" ht="14.25" hidden="1" x14ac:dyDescent="0.45">
      <c r="A149" s="101"/>
      <c r="B149" s="290">
        <f t="shared" si="13"/>
        <v>0</v>
      </c>
      <c r="C149" s="136"/>
      <c r="D149" s="291" t="s">
        <v>88</v>
      </c>
      <c r="E149" s="292"/>
      <c r="F149" s="293"/>
      <c r="G149" s="373"/>
      <c r="H149" s="287"/>
      <c r="I149" s="150">
        <f t="shared" si="11"/>
        <v>0</v>
      </c>
      <c r="J149" s="374">
        <f t="shared" si="10"/>
        <v>0</v>
      </c>
      <c r="K149" s="99"/>
      <c r="L149" s="126"/>
      <c r="M149" s="127"/>
      <c r="N149" s="128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</row>
    <row r="150" spans="1:57" s="43" customFormat="1" ht="14.25" hidden="1" x14ac:dyDescent="0.45">
      <c r="A150" s="101"/>
      <c r="B150" s="290">
        <f t="shared" si="13"/>
        <v>0</v>
      </c>
      <c r="C150" s="136"/>
      <c r="D150" s="291" t="s">
        <v>88</v>
      </c>
      <c r="E150" s="292"/>
      <c r="F150" s="293"/>
      <c r="G150" s="373"/>
      <c r="H150" s="287"/>
      <c r="I150" s="150">
        <f t="shared" si="11"/>
        <v>0</v>
      </c>
      <c r="J150" s="374">
        <f t="shared" si="10"/>
        <v>0</v>
      </c>
      <c r="K150" s="99"/>
      <c r="L150" s="126"/>
      <c r="M150" s="127"/>
      <c r="N150" s="128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</row>
    <row r="151" spans="1:57" s="43" customFormat="1" ht="14.25" hidden="1" x14ac:dyDescent="0.45">
      <c r="A151" s="101"/>
      <c r="B151" s="290">
        <f t="shared" si="13"/>
        <v>0</v>
      </c>
      <c r="C151" s="136"/>
      <c r="D151" s="291" t="s">
        <v>88</v>
      </c>
      <c r="E151" s="292"/>
      <c r="F151" s="293"/>
      <c r="G151" s="373"/>
      <c r="H151" s="287"/>
      <c r="I151" s="150">
        <f t="shared" si="11"/>
        <v>0</v>
      </c>
      <c r="J151" s="374">
        <f t="shared" si="10"/>
        <v>0</v>
      </c>
      <c r="K151" s="99"/>
      <c r="L151" s="126"/>
      <c r="M151" s="127"/>
      <c r="N151" s="128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</row>
    <row r="152" spans="1:57" s="43" customFormat="1" ht="14.25" hidden="1" x14ac:dyDescent="0.45">
      <c r="A152" s="101"/>
      <c r="B152" s="290">
        <f t="shared" si="13"/>
        <v>0</v>
      </c>
      <c r="C152" s="136"/>
      <c r="D152" s="291" t="s">
        <v>88</v>
      </c>
      <c r="E152" s="292"/>
      <c r="F152" s="293"/>
      <c r="G152" s="373"/>
      <c r="H152" s="287"/>
      <c r="I152" s="150">
        <f t="shared" si="11"/>
        <v>0</v>
      </c>
      <c r="J152" s="374">
        <f t="shared" si="10"/>
        <v>0</v>
      </c>
      <c r="K152" s="99"/>
      <c r="L152" s="126"/>
      <c r="M152" s="127"/>
      <c r="N152" s="128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</row>
    <row r="153" spans="1:57" s="43" customFormat="1" ht="14.25" hidden="1" x14ac:dyDescent="0.45">
      <c r="A153" s="101"/>
      <c r="B153" s="290">
        <f t="shared" si="13"/>
        <v>0</v>
      </c>
      <c r="C153" s="136"/>
      <c r="D153" s="291" t="s">
        <v>88</v>
      </c>
      <c r="E153" s="292"/>
      <c r="F153" s="293"/>
      <c r="G153" s="373"/>
      <c r="H153" s="287"/>
      <c r="I153" s="150">
        <f t="shared" si="11"/>
        <v>0</v>
      </c>
      <c r="J153" s="374">
        <f t="shared" si="10"/>
        <v>0</v>
      </c>
      <c r="K153" s="99"/>
      <c r="L153" s="126"/>
      <c r="M153" s="127"/>
      <c r="N153" s="128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</row>
    <row r="154" spans="1:57" s="43" customFormat="1" ht="14.25" hidden="1" x14ac:dyDescent="0.45">
      <c r="A154" s="101"/>
      <c r="B154" s="290">
        <f t="shared" si="13"/>
        <v>0</v>
      </c>
      <c r="C154" s="136"/>
      <c r="D154" s="291" t="s">
        <v>88</v>
      </c>
      <c r="E154" s="292"/>
      <c r="F154" s="293"/>
      <c r="G154" s="373"/>
      <c r="H154" s="287"/>
      <c r="I154" s="150">
        <f t="shared" si="11"/>
        <v>0</v>
      </c>
      <c r="J154" s="374">
        <f t="shared" si="10"/>
        <v>0</v>
      </c>
      <c r="K154" s="99"/>
      <c r="L154" s="126"/>
      <c r="M154" s="127"/>
      <c r="N154" s="128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</row>
    <row r="155" spans="1:57" s="43" customFormat="1" ht="14.25" hidden="1" x14ac:dyDescent="0.45">
      <c r="A155" s="101"/>
      <c r="B155" s="290">
        <f t="shared" si="13"/>
        <v>0</v>
      </c>
      <c r="C155" s="136"/>
      <c r="D155" s="291" t="s">
        <v>88</v>
      </c>
      <c r="E155" s="292"/>
      <c r="F155" s="293"/>
      <c r="G155" s="373"/>
      <c r="H155" s="287"/>
      <c r="I155" s="150">
        <f t="shared" si="11"/>
        <v>0</v>
      </c>
      <c r="J155" s="374">
        <f t="shared" si="10"/>
        <v>0</v>
      </c>
      <c r="K155" s="99"/>
      <c r="L155" s="126"/>
      <c r="M155" s="127"/>
      <c r="N155" s="128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</row>
    <row r="156" spans="1:57" s="43" customFormat="1" ht="14.25" hidden="1" x14ac:dyDescent="0.45">
      <c r="A156" s="101"/>
      <c r="B156" s="290">
        <f t="shared" si="13"/>
        <v>0</v>
      </c>
      <c r="C156" s="136"/>
      <c r="D156" s="291" t="s">
        <v>88</v>
      </c>
      <c r="E156" s="292"/>
      <c r="F156" s="293"/>
      <c r="G156" s="373"/>
      <c r="H156" s="287"/>
      <c r="I156" s="150">
        <f t="shared" si="11"/>
        <v>0</v>
      </c>
      <c r="J156" s="374">
        <f t="shared" si="10"/>
        <v>0</v>
      </c>
      <c r="K156" s="99"/>
      <c r="L156" s="126"/>
      <c r="M156" s="127"/>
      <c r="N156" s="128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</row>
    <row r="157" spans="1:57" s="43" customFormat="1" ht="14.25" hidden="1" x14ac:dyDescent="0.45">
      <c r="A157" s="101"/>
      <c r="B157" s="290">
        <f t="shared" si="13"/>
        <v>0</v>
      </c>
      <c r="C157" s="136"/>
      <c r="D157" s="291" t="s">
        <v>88</v>
      </c>
      <c r="E157" s="292"/>
      <c r="F157" s="293"/>
      <c r="G157" s="373"/>
      <c r="H157" s="287"/>
      <c r="I157" s="150">
        <f t="shared" si="11"/>
        <v>0</v>
      </c>
      <c r="J157" s="374">
        <f t="shared" si="10"/>
        <v>0</v>
      </c>
      <c r="K157" s="99"/>
      <c r="L157" s="126"/>
      <c r="M157" s="127"/>
      <c r="N157" s="128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</row>
    <row r="158" spans="1:57" s="43" customFormat="1" ht="14.25" hidden="1" x14ac:dyDescent="0.45">
      <c r="A158" s="101"/>
      <c r="B158" s="290">
        <f t="shared" si="13"/>
        <v>0</v>
      </c>
      <c r="C158" s="136"/>
      <c r="D158" s="291" t="s">
        <v>88</v>
      </c>
      <c r="E158" s="292"/>
      <c r="F158" s="293"/>
      <c r="G158" s="373"/>
      <c r="H158" s="287"/>
      <c r="I158" s="150">
        <f t="shared" si="11"/>
        <v>0</v>
      </c>
      <c r="J158" s="374">
        <f t="shared" si="10"/>
        <v>0</v>
      </c>
      <c r="K158" s="99"/>
      <c r="L158" s="126"/>
      <c r="M158" s="127"/>
      <c r="N158" s="128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</row>
    <row r="159" spans="1:57" s="43" customFormat="1" ht="14.25" hidden="1" x14ac:dyDescent="0.45">
      <c r="A159" s="101"/>
      <c r="B159" s="290">
        <f t="shared" si="13"/>
        <v>0</v>
      </c>
      <c r="C159" s="136"/>
      <c r="D159" s="291" t="s">
        <v>88</v>
      </c>
      <c r="E159" s="292"/>
      <c r="F159" s="293"/>
      <c r="G159" s="373"/>
      <c r="H159" s="287"/>
      <c r="I159" s="150">
        <f t="shared" si="11"/>
        <v>0</v>
      </c>
      <c r="J159" s="374">
        <f t="shared" si="10"/>
        <v>0</v>
      </c>
      <c r="K159" s="99"/>
      <c r="L159" s="126"/>
      <c r="M159" s="127"/>
      <c r="N159" s="128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</row>
    <row r="160" spans="1:57" s="43" customFormat="1" ht="14.25" hidden="1" x14ac:dyDescent="0.45">
      <c r="A160" s="101"/>
      <c r="B160" s="290">
        <f t="shared" si="13"/>
        <v>0</v>
      </c>
      <c r="C160" s="136"/>
      <c r="D160" s="291" t="s">
        <v>88</v>
      </c>
      <c r="E160" s="292"/>
      <c r="F160" s="293"/>
      <c r="G160" s="373"/>
      <c r="H160" s="287"/>
      <c r="I160" s="150">
        <f t="shared" si="11"/>
        <v>0</v>
      </c>
      <c r="J160" s="374">
        <f t="shared" si="10"/>
        <v>0</v>
      </c>
      <c r="K160" s="99"/>
      <c r="L160" s="126"/>
      <c r="M160" s="127"/>
      <c r="N160" s="128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</row>
    <row r="161" spans="1:57" s="43" customFormat="1" ht="14.25" hidden="1" x14ac:dyDescent="0.45">
      <c r="A161" s="101"/>
      <c r="B161" s="290">
        <f t="shared" si="13"/>
        <v>0</v>
      </c>
      <c r="C161" s="136"/>
      <c r="D161" s="291" t="s">
        <v>88</v>
      </c>
      <c r="E161" s="292"/>
      <c r="F161" s="293"/>
      <c r="G161" s="373"/>
      <c r="H161" s="287"/>
      <c r="I161" s="150">
        <f t="shared" si="11"/>
        <v>0</v>
      </c>
      <c r="J161" s="374">
        <f t="shared" si="10"/>
        <v>0</v>
      </c>
      <c r="K161" s="99"/>
      <c r="L161" s="126"/>
      <c r="M161" s="127"/>
      <c r="N161" s="128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</row>
    <row r="162" spans="1:57" s="43" customFormat="1" ht="14.25" hidden="1" x14ac:dyDescent="0.45">
      <c r="A162" s="101"/>
      <c r="B162" s="290">
        <f t="shared" si="13"/>
        <v>0</v>
      </c>
      <c r="C162" s="136"/>
      <c r="D162" s="291" t="s">
        <v>88</v>
      </c>
      <c r="E162" s="292"/>
      <c r="F162" s="293"/>
      <c r="G162" s="373"/>
      <c r="H162" s="287"/>
      <c r="I162" s="150">
        <f t="shared" si="11"/>
        <v>0</v>
      </c>
      <c r="J162" s="374">
        <f t="shared" si="10"/>
        <v>0</v>
      </c>
      <c r="K162" s="99"/>
      <c r="L162" s="126"/>
      <c r="M162" s="127"/>
      <c r="N162" s="128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</row>
    <row r="163" spans="1:57" s="43" customFormat="1" ht="14.25" hidden="1" x14ac:dyDescent="0.45">
      <c r="A163" s="101"/>
      <c r="B163" s="290">
        <f t="shared" si="13"/>
        <v>0</v>
      </c>
      <c r="C163" s="138"/>
      <c r="D163" s="291" t="s">
        <v>88</v>
      </c>
      <c r="E163" s="292"/>
      <c r="F163" s="293"/>
      <c r="G163" s="373"/>
      <c r="H163" s="287"/>
      <c r="I163" s="150">
        <f t="shared" si="11"/>
        <v>0</v>
      </c>
      <c r="J163" s="374">
        <f t="shared" si="10"/>
        <v>0</v>
      </c>
      <c r="K163" s="99"/>
      <c r="L163" s="126"/>
      <c r="M163" s="127"/>
      <c r="N163" s="128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</row>
    <row r="164" spans="1:57" s="43" customFormat="1" ht="14.25" hidden="1" x14ac:dyDescent="0.45">
      <c r="A164" s="101"/>
      <c r="B164" s="290">
        <f t="shared" si="13"/>
        <v>0</v>
      </c>
      <c r="C164" s="136"/>
      <c r="D164" s="291" t="s">
        <v>88</v>
      </c>
      <c r="E164" s="292"/>
      <c r="F164" s="293"/>
      <c r="G164" s="373"/>
      <c r="H164" s="287"/>
      <c r="I164" s="150">
        <f t="shared" si="11"/>
        <v>0</v>
      </c>
      <c r="J164" s="374">
        <f t="shared" si="10"/>
        <v>0</v>
      </c>
      <c r="K164" s="99"/>
      <c r="L164" s="126"/>
      <c r="M164" s="127"/>
      <c r="N164" s="128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</row>
    <row r="165" spans="1:57" s="43" customFormat="1" ht="14.25" hidden="1" x14ac:dyDescent="0.45">
      <c r="A165" s="101"/>
      <c r="B165" s="290">
        <f t="shared" si="13"/>
        <v>0</v>
      </c>
      <c r="C165" s="138"/>
      <c r="D165" s="291" t="s">
        <v>88</v>
      </c>
      <c r="E165" s="292"/>
      <c r="F165" s="293"/>
      <c r="G165" s="373"/>
      <c r="H165" s="287"/>
      <c r="I165" s="150">
        <f t="shared" si="11"/>
        <v>0</v>
      </c>
      <c r="J165" s="374">
        <f t="shared" si="10"/>
        <v>0</v>
      </c>
      <c r="K165" s="99"/>
      <c r="L165" s="126"/>
      <c r="M165" s="127"/>
      <c r="N165" s="128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</row>
    <row r="166" spans="1:57" s="43" customFormat="1" ht="14.25" hidden="1" x14ac:dyDescent="0.45">
      <c r="A166" s="101"/>
      <c r="B166" s="290">
        <f t="shared" si="13"/>
        <v>0</v>
      </c>
      <c r="C166" s="136"/>
      <c r="D166" s="291" t="s">
        <v>88</v>
      </c>
      <c r="E166" s="292"/>
      <c r="F166" s="293"/>
      <c r="G166" s="373"/>
      <c r="H166" s="287"/>
      <c r="I166" s="150">
        <f t="shared" si="11"/>
        <v>0</v>
      </c>
      <c r="J166" s="374">
        <f t="shared" si="10"/>
        <v>0</v>
      </c>
      <c r="K166" s="99"/>
      <c r="L166" s="126"/>
      <c r="M166" s="127"/>
      <c r="N166" s="128"/>
      <c r="P166" s="46"/>
      <c r="Q166" s="46"/>
      <c r="R166" s="46"/>
      <c r="S166" s="46"/>
      <c r="T166" s="46"/>
      <c r="U166" s="56"/>
      <c r="V166" s="5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</row>
    <row r="167" spans="1:57" s="43" customFormat="1" ht="14.25" hidden="1" x14ac:dyDescent="0.45">
      <c r="A167" s="101"/>
      <c r="B167" s="290">
        <f t="shared" si="13"/>
        <v>0</v>
      </c>
      <c r="C167" s="138"/>
      <c r="D167" s="291" t="s">
        <v>88</v>
      </c>
      <c r="E167" s="292"/>
      <c r="F167" s="293"/>
      <c r="G167" s="373"/>
      <c r="H167" s="287"/>
      <c r="I167" s="150">
        <f t="shared" si="11"/>
        <v>0</v>
      </c>
      <c r="J167" s="374">
        <f t="shared" si="10"/>
        <v>0</v>
      </c>
      <c r="K167" s="99"/>
      <c r="L167" s="126"/>
      <c r="M167" s="127"/>
      <c r="N167" s="128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</row>
    <row r="168" spans="1:57" s="43" customFormat="1" ht="14.25" hidden="1" x14ac:dyDescent="0.45">
      <c r="A168" s="101"/>
      <c r="B168" s="290">
        <f t="shared" si="13"/>
        <v>0</v>
      </c>
      <c r="C168" s="136"/>
      <c r="D168" s="291" t="s">
        <v>88</v>
      </c>
      <c r="E168" s="292"/>
      <c r="F168" s="293"/>
      <c r="G168" s="373"/>
      <c r="H168" s="287"/>
      <c r="I168" s="150">
        <f t="shared" si="11"/>
        <v>0</v>
      </c>
      <c r="J168" s="374">
        <f t="shared" si="10"/>
        <v>0</v>
      </c>
      <c r="K168" s="99"/>
      <c r="L168" s="126"/>
      <c r="M168" s="127"/>
      <c r="N168" s="128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</row>
    <row r="169" spans="1:57" s="43" customFormat="1" ht="14.25" hidden="1" x14ac:dyDescent="0.45">
      <c r="A169" s="101"/>
      <c r="B169" s="290">
        <f t="shared" si="13"/>
        <v>0</v>
      </c>
      <c r="C169" s="138"/>
      <c r="D169" s="291" t="s">
        <v>88</v>
      </c>
      <c r="E169" s="292"/>
      <c r="F169" s="293"/>
      <c r="G169" s="373"/>
      <c r="H169" s="287"/>
      <c r="I169" s="150">
        <f t="shared" si="11"/>
        <v>0</v>
      </c>
      <c r="J169" s="374">
        <f t="shared" si="10"/>
        <v>0</v>
      </c>
      <c r="K169" s="99"/>
      <c r="L169" s="126"/>
      <c r="M169" s="127"/>
      <c r="N169" s="128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</row>
    <row r="170" spans="1:57" s="43" customFormat="1" ht="14.25" hidden="1" x14ac:dyDescent="0.45">
      <c r="A170" s="101"/>
      <c r="B170" s="290">
        <f t="shared" si="13"/>
        <v>0</v>
      </c>
      <c r="C170" s="136"/>
      <c r="D170" s="291" t="s">
        <v>88</v>
      </c>
      <c r="E170" s="292"/>
      <c r="F170" s="293"/>
      <c r="G170" s="373"/>
      <c r="H170" s="287"/>
      <c r="I170" s="150">
        <f t="shared" si="11"/>
        <v>0</v>
      </c>
      <c r="J170" s="374">
        <f t="shared" si="10"/>
        <v>0</v>
      </c>
      <c r="K170" s="99"/>
      <c r="L170" s="126"/>
      <c r="M170" s="127"/>
      <c r="N170" s="128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</row>
    <row r="171" spans="1:57" s="43" customFormat="1" ht="14.25" hidden="1" x14ac:dyDescent="0.45">
      <c r="A171" s="101"/>
      <c r="B171" s="290">
        <f t="shared" si="13"/>
        <v>0</v>
      </c>
      <c r="C171" s="138"/>
      <c r="D171" s="291" t="s">
        <v>88</v>
      </c>
      <c r="E171" s="292"/>
      <c r="F171" s="293"/>
      <c r="G171" s="373"/>
      <c r="H171" s="287"/>
      <c r="I171" s="150">
        <f t="shared" si="11"/>
        <v>0</v>
      </c>
      <c r="J171" s="374">
        <f t="shared" si="10"/>
        <v>0</v>
      </c>
      <c r="K171" s="99"/>
      <c r="L171" s="126"/>
      <c r="M171" s="127"/>
      <c r="N171" s="128"/>
      <c r="P171" s="46"/>
      <c r="Q171" s="46"/>
      <c r="R171" s="46"/>
      <c r="S171" s="46"/>
      <c r="T171" s="46"/>
      <c r="U171" s="56"/>
      <c r="V171" s="5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</row>
    <row r="172" spans="1:57" s="43" customFormat="1" ht="14.25" hidden="1" x14ac:dyDescent="0.45">
      <c r="A172" s="101"/>
      <c r="B172" s="290">
        <f t="shared" si="13"/>
        <v>0</v>
      </c>
      <c r="C172" s="136"/>
      <c r="D172" s="291" t="s">
        <v>88</v>
      </c>
      <c r="E172" s="292"/>
      <c r="F172" s="293"/>
      <c r="G172" s="373"/>
      <c r="H172" s="287"/>
      <c r="I172" s="150">
        <f t="shared" si="11"/>
        <v>0</v>
      </c>
      <c r="J172" s="374">
        <f t="shared" si="10"/>
        <v>0</v>
      </c>
      <c r="K172" s="99"/>
      <c r="L172" s="126"/>
      <c r="M172" s="127"/>
      <c r="N172" s="128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</row>
    <row r="173" spans="1:57" s="43" customFormat="1" ht="14.25" hidden="1" x14ac:dyDescent="0.45">
      <c r="A173" s="101"/>
      <c r="B173" s="290">
        <f t="shared" si="13"/>
        <v>0</v>
      </c>
      <c r="C173" s="138"/>
      <c r="D173" s="291" t="s">
        <v>88</v>
      </c>
      <c r="E173" s="292"/>
      <c r="F173" s="293"/>
      <c r="G173" s="373"/>
      <c r="H173" s="287"/>
      <c r="I173" s="150">
        <f t="shared" si="11"/>
        <v>0</v>
      </c>
      <c r="J173" s="374">
        <f t="shared" ref="J173:J189" si="14">G173*I173</f>
        <v>0</v>
      </c>
      <c r="K173" s="99"/>
      <c r="L173" s="126"/>
      <c r="M173" s="127"/>
      <c r="N173" s="128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</row>
    <row r="174" spans="1:57" s="43" customFormat="1" ht="14.25" hidden="1" x14ac:dyDescent="0.45">
      <c r="A174" s="101"/>
      <c r="B174" s="290">
        <f t="shared" si="13"/>
        <v>0</v>
      </c>
      <c r="C174" s="136"/>
      <c r="D174" s="291" t="s">
        <v>88</v>
      </c>
      <c r="E174" s="292"/>
      <c r="F174" s="293"/>
      <c r="G174" s="373"/>
      <c r="H174" s="287"/>
      <c r="I174" s="150">
        <f t="shared" ref="I174:I189" si="15">H174/(365-134)</f>
        <v>0</v>
      </c>
      <c r="J174" s="374">
        <f t="shared" si="14"/>
        <v>0</v>
      </c>
      <c r="K174" s="99"/>
      <c r="L174" s="126"/>
      <c r="M174" s="127"/>
      <c r="N174" s="128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</row>
    <row r="175" spans="1:57" s="43" customFormat="1" ht="14.25" hidden="1" x14ac:dyDescent="0.45">
      <c r="A175" s="101"/>
      <c r="B175" s="290">
        <f t="shared" si="13"/>
        <v>0</v>
      </c>
      <c r="C175" s="138"/>
      <c r="D175" s="291" t="s">
        <v>88</v>
      </c>
      <c r="E175" s="292"/>
      <c r="F175" s="293"/>
      <c r="G175" s="373"/>
      <c r="H175" s="287"/>
      <c r="I175" s="150">
        <f t="shared" si="15"/>
        <v>0</v>
      </c>
      <c r="J175" s="374">
        <f t="shared" si="14"/>
        <v>0</v>
      </c>
      <c r="K175" s="99"/>
      <c r="L175" s="126"/>
      <c r="M175" s="127"/>
      <c r="N175" s="128"/>
      <c r="P175" s="46"/>
      <c r="Q175" s="46"/>
      <c r="R175" s="46"/>
      <c r="S175" s="46"/>
      <c r="T175" s="46"/>
      <c r="U175" s="56"/>
      <c r="V175" s="5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</row>
    <row r="176" spans="1:57" s="43" customFormat="1" ht="14.25" hidden="1" x14ac:dyDescent="0.45">
      <c r="A176" s="101"/>
      <c r="B176" s="290">
        <f t="shared" si="13"/>
        <v>0</v>
      </c>
      <c r="C176" s="136"/>
      <c r="D176" s="291" t="s">
        <v>88</v>
      </c>
      <c r="E176" s="292"/>
      <c r="F176" s="293"/>
      <c r="G176" s="373"/>
      <c r="H176" s="287"/>
      <c r="I176" s="150">
        <f t="shared" si="15"/>
        <v>0</v>
      </c>
      <c r="J176" s="374">
        <f t="shared" si="14"/>
        <v>0</v>
      </c>
      <c r="K176" s="99"/>
      <c r="L176" s="126"/>
      <c r="M176" s="127"/>
      <c r="N176" s="128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</row>
    <row r="177" spans="1:57" s="43" customFormat="1" ht="14.25" hidden="1" x14ac:dyDescent="0.45">
      <c r="A177" s="101"/>
      <c r="B177" s="290">
        <f t="shared" si="13"/>
        <v>0</v>
      </c>
      <c r="C177" s="138"/>
      <c r="D177" s="291" t="s">
        <v>88</v>
      </c>
      <c r="E177" s="292"/>
      <c r="F177" s="293"/>
      <c r="G177" s="373"/>
      <c r="H177" s="287"/>
      <c r="I177" s="150">
        <f t="shared" si="15"/>
        <v>0</v>
      </c>
      <c r="J177" s="374">
        <f t="shared" si="14"/>
        <v>0</v>
      </c>
      <c r="K177" s="99"/>
      <c r="L177" s="126"/>
      <c r="M177" s="127"/>
      <c r="N177" s="128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</row>
    <row r="178" spans="1:57" s="43" customFormat="1" ht="14.25" hidden="1" x14ac:dyDescent="0.45">
      <c r="A178" s="101"/>
      <c r="B178" s="290">
        <f t="shared" si="13"/>
        <v>0</v>
      </c>
      <c r="C178" s="136"/>
      <c r="D178" s="291" t="s">
        <v>88</v>
      </c>
      <c r="E178" s="292"/>
      <c r="F178" s="293"/>
      <c r="G178" s="373"/>
      <c r="H178" s="287"/>
      <c r="I178" s="150">
        <f t="shared" si="15"/>
        <v>0</v>
      </c>
      <c r="J178" s="374">
        <f t="shared" si="14"/>
        <v>0</v>
      </c>
      <c r="K178" s="99"/>
      <c r="L178" s="126"/>
      <c r="M178" s="127"/>
      <c r="N178" s="128"/>
      <c r="P178" s="46"/>
      <c r="Q178" s="46"/>
      <c r="R178" s="46"/>
      <c r="S178" s="46"/>
      <c r="T178" s="46"/>
      <c r="U178" s="56"/>
      <c r="V178" s="5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</row>
    <row r="179" spans="1:57" s="43" customFormat="1" ht="14.25" hidden="1" x14ac:dyDescent="0.45">
      <c r="A179" s="101"/>
      <c r="B179" s="290">
        <f t="shared" si="13"/>
        <v>0</v>
      </c>
      <c r="C179" s="138"/>
      <c r="D179" s="291" t="s">
        <v>88</v>
      </c>
      <c r="E179" s="292"/>
      <c r="F179" s="293"/>
      <c r="G179" s="373"/>
      <c r="H179" s="287"/>
      <c r="I179" s="150">
        <f t="shared" si="15"/>
        <v>0</v>
      </c>
      <c r="J179" s="374">
        <f t="shared" si="14"/>
        <v>0</v>
      </c>
      <c r="K179" s="99"/>
      <c r="L179" s="126"/>
      <c r="M179" s="127"/>
      <c r="N179" s="128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</row>
    <row r="180" spans="1:57" s="43" customFormat="1" ht="14.25" hidden="1" x14ac:dyDescent="0.45">
      <c r="A180" s="101"/>
      <c r="B180" s="290">
        <f t="shared" si="13"/>
        <v>0</v>
      </c>
      <c r="C180" s="136"/>
      <c r="D180" s="291" t="s">
        <v>88</v>
      </c>
      <c r="E180" s="292"/>
      <c r="F180" s="293"/>
      <c r="G180" s="373"/>
      <c r="H180" s="287"/>
      <c r="I180" s="150">
        <f t="shared" si="15"/>
        <v>0</v>
      </c>
      <c r="J180" s="374">
        <f t="shared" si="14"/>
        <v>0</v>
      </c>
      <c r="K180" s="99"/>
      <c r="L180" s="126"/>
      <c r="M180" s="127"/>
      <c r="N180" s="128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</row>
    <row r="181" spans="1:57" s="43" customFormat="1" ht="14.25" hidden="1" x14ac:dyDescent="0.45">
      <c r="A181" s="101"/>
      <c r="B181" s="290">
        <f t="shared" si="13"/>
        <v>0</v>
      </c>
      <c r="C181" s="138"/>
      <c r="D181" s="291" t="s">
        <v>88</v>
      </c>
      <c r="E181" s="292"/>
      <c r="F181" s="293"/>
      <c r="G181" s="373"/>
      <c r="H181" s="287"/>
      <c r="I181" s="150">
        <f t="shared" si="15"/>
        <v>0</v>
      </c>
      <c r="J181" s="374">
        <f t="shared" si="14"/>
        <v>0</v>
      </c>
      <c r="K181" s="99"/>
      <c r="L181" s="126"/>
      <c r="M181" s="127"/>
      <c r="N181" s="128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</row>
    <row r="182" spans="1:57" s="43" customFormat="1" ht="14.25" hidden="1" x14ac:dyDescent="0.45">
      <c r="A182" s="101"/>
      <c r="B182" s="290">
        <f t="shared" si="13"/>
        <v>0</v>
      </c>
      <c r="C182" s="136"/>
      <c r="D182" s="291" t="s">
        <v>88</v>
      </c>
      <c r="E182" s="292"/>
      <c r="F182" s="293"/>
      <c r="G182" s="373"/>
      <c r="H182" s="287"/>
      <c r="I182" s="150">
        <f t="shared" si="15"/>
        <v>0</v>
      </c>
      <c r="J182" s="374">
        <f t="shared" si="14"/>
        <v>0</v>
      </c>
      <c r="K182" s="99"/>
      <c r="L182" s="126"/>
      <c r="M182" s="127"/>
      <c r="N182" s="128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</row>
    <row r="183" spans="1:57" s="43" customFormat="1" ht="14.25" hidden="1" x14ac:dyDescent="0.45">
      <c r="A183" s="101"/>
      <c r="B183" s="290">
        <f t="shared" si="13"/>
        <v>0</v>
      </c>
      <c r="C183" s="138"/>
      <c r="D183" s="291" t="s">
        <v>88</v>
      </c>
      <c r="E183" s="292"/>
      <c r="F183" s="293"/>
      <c r="G183" s="373"/>
      <c r="H183" s="287"/>
      <c r="I183" s="150">
        <f t="shared" si="15"/>
        <v>0</v>
      </c>
      <c r="J183" s="374">
        <f t="shared" si="14"/>
        <v>0</v>
      </c>
      <c r="K183" s="99"/>
      <c r="L183" s="126"/>
      <c r="M183" s="127"/>
      <c r="N183" s="128"/>
      <c r="P183" s="46"/>
      <c r="Q183" s="46"/>
      <c r="R183" s="46"/>
      <c r="S183" s="46"/>
      <c r="T183" s="46"/>
      <c r="U183" s="56"/>
      <c r="V183" s="5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</row>
    <row r="184" spans="1:57" s="43" customFormat="1" ht="14.25" hidden="1" x14ac:dyDescent="0.45">
      <c r="A184" s="101"/>
      <c r="B184" s="290">
        <f t="shared" si="13"/>
        <v>0</v>
      </c>
      <c r="C184" s="136"/>
      <c r="D184" s="291" t="s">
        <v>88</v>
      </c>
      <c r="E184" s="292"/>
      <c r="F184" s="293"/>
      <c r="G184" s="373"/>
      <c r="H184" s="287"/>
      <c r="I184" s="150">
        <f t="shared" si="15"/>
        <v>0</v>
      </c>
      <c r="J184" s="374">
        <f t="shared" si="14"/>
        <v>0</v>
      </c>
      <c r="K184" s="99"/>
      <c r="L184" s="126"/>
      <c r="M184" s="127"/>
      <c r="N184" s="128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</row>
    <row r="185" spans="1:57" s="43" customFormat="1" ht="14.25" hidden="1" x14ac:dyDescent="0.45">
      <c r="A185" s="101"/>
      <c r="B185" s="290">
        <f t="shared" si="13"/>
        <v>0</v>
      </c>
      <c r="C185" s="138"/>
      <c r="D185" s="291" t="s">
        <v>88</v>
      </c>
      <c r="E185" s="292"/>
      <c r="F185" s="293"/>
      <c r="G185" s="373"/>
      <c r="H185" s="287"/>
      <c r="I185" s="150">
        <f t="shared" si="15"/>
        <v>0</v>
      </c>
      <c r="J185" s="374">
        <f t="shared" si="14"/>
        <v>0</v>
      </c>
      <c r="K185" s="99"/>
      <c r="L185" s="126"/>
      <c r="M185" s="127"/>
      <c r="N185" s="128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</row>
    <row r="186" spans="1:57" s="43" customFormat="1" ht="14.25" hidden="1" x14ac:dyDescent="0.45">
      <c r="A186" s="101"/>
      <c r="B186" s="290">
        <f t="shared" si="13"/>
        <v>0</v>
      </c>
      <c r="C186" s="136"/>
      <c r="D186" s="291" t="s">
        <v>88</v>
      </c>
      <c r="E186" s="292"/>
      <c r="F186" s="293"/>
      <c r="G186" s="373"/>
      <c r="H186" s="287"/>
      <c r="I186" s="150">
        <f t="shared" si="15"/>
        <v>0</v>
      </c>
      <c r="J186" s="374">
        <f t="shared" si="14"/>
        <v>0</v>
      </c>
      <c r="K186" s="99"/>
      <c r="L186" s="126"/>
      <c r="M186" s="127"/>
      <c r="N186" s="128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</row>
    <row r="187" spans="1:57" s="43" customFormat="1" ht="14.25" hidden="1" x14ac:dyDescent="0.45">
      <c r="A187" s="101"/>
      <c r="B187" s="290">
        <f t="shared" si="13"/>
        <v>0</v>
      </c>
      <c r="C187" s="138"/>
      <c r="D187" s="291" t="s">
        <v>88</v>
      </c>
      <c r="E187" s="292"/>
      <c r="F187" s="293"/>
      <c r="G187" s="373"/>
      <c r="H187" s="287"/>
      <c r="I187" s="150">
        <f t="shared" si="15"/>
        <v>0</v>
      </c>
      <c r="J187" s="374">
        <f t="shared" si="14"/>
        <v>0</v>
      </c>
      <c r="K187" s="99"/>
      <c r="L187" s="126"/>
      <c r="M187" s="127"/>
      <c r="N187" s="128"/>
      <c r="P187" s="46"/>
      <c r="Q187" s="46"/>
      <c r="R187" s="46"/>
      <c r="S187" s="46"/>
      <c r="T187" s="46"/>
      <c r="U187" s="56"/>
      <c r="V187" s="5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</row>
    <row r="188" spans="1:57" s="43" customFormat="1" ht="14.25" hidden="1" x14ac:dyDescent="0.45">
      <c r="A188" s="101"/>
      <c r="B188" s="290">
        <f t="shared" si="13"/>
        <v>0</v>
      </c>
      <c r="C188" s="136"/>
      <c r="D188" s="291" t="s">
        <v>88</v>
      </c>
      <c r="E188" s="292"/>
      <c r="F188" s="293"/>
      <c r="G188" s="373"/>
      <c r="H188" s="287"/>
      <c r="I188" s="150">
        <f t="shared" si="15"/>
        <v>0</v>
      </c>
      <c r="J188" s="374">
        <f t="shared" si="14"/>
        <v>0</v>
      </c>
      <c r="K188" s="99"/>
      <c r="L188" s="126"/>
      <c r="M188" s="127"/>
      <c r="N188" s="128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</row>
    <row r="189" spans="1:57" s="43" customFormat="1" ht="14.25" hidden="1" x14ac:dyDescent="0.45">
      <c r="A189" s="101"/>
      <c r="B189" s="290">
        <f t="shared" si="13"/>
        <v>0</v>
      </c>
      <c r="C189" s="138"/>
      <c r="D189" s="291" t="s">
        <v>88</v>
      </c>
      <c r="E189" s="296"/>
      <c r="F189" s="297"/>
      <c r="G189" s="373"/>
      <c r="H189" s="287"/>
      <c r="I189" s="150">
        <f t="shared" si="15"/>
        <v>0</v>
      </c>
      <c r="J189" s="374">
        <f t="shared" si="14"/>
        <v>0</v>
      </c>
      <c r="K189" s="99"/>
      <c r="L189" s="126"/>
      <c r="M189" s="127"/>
      <c r="N189" s="128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</row>
    <row r="190" spans="1:57" s="43" customFormat="1" ht="14.25" x14ac:dyDescent="0.45">
      <c r="A190" s="298" t="s">
        <v>74</v>
      </c>
      <c r="B190" s="61"/>
      <c r="D190" s="105"/>
      <c r="J190" s="350"/>
      <c r="K190" s="99"/>
      <c r="L190" s="126"/>
      <c r="M190" s="127"/>
      <c r="N190" s="128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</row>
    <row r="191" spans="1:57" s="43" customFormat="1" ht="27.75" x14ac:dyDescent="0.45">
      <c r="A191" s="101"/>
      <c r="B191" s="152"/>
      <c r="C191" s="152"/>
      <c r="D191" s="392" t="s">
        <v>129</v>
      </c>
      <c r="E191" s="409">
        <f>SUMIF(D109:D189, "*External-Eligible*", E109:E189)</f>
        <v>0</v>
      </c>
      <c r="F191" s="393" t="s">
        <v>130</v>
      </c>
      <c r="G191" s="394" t="s">
        <v>131</v>
      </c>
      <c r="H191" s="382"/>
      <c r="I191" s="395"/>
      <c r="J191" s="396" t="s">
        <v>132</v>
      </c>
      <c r="K191" s="99"/>
      <c r="L191" s="126"/>
      <c r="M191" s="127"/>
      <c r="N191" s="128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</row>
    <row r="192" spans="1:57" s="43" customFormat="1" ht="26.25" customHeight="1" x14ac:dyDescent="0.45">
      <c r="A192" s="101"/>
      <c r="B192" s="152"/>
      <c r="C192" s="152"/>
      <c r="D192" s="392" t="s">
        <v>133</v>
      </c>
      <c r="E192" s="409">
        <f>SUMIF(D109:D189, "*External-Ineligible*", E109:E189)</f>
        <v>0</v>
      </c>
      <c r="F192" s="410">
        <f>SUM(F109:F189)</f>
        <v>0</v>
      </c>
      <c r="G192" s="411">
        <f>SUM(G109:G189)</f>
        <v>0</v>
      </c>
      <c r="H192" s="397"/>
      <c r="I192" s="398"/>
      <c r="J192" s="399">
        <f>SUM(J109:J189)</f>
        <v>0</v>
      </c>
      <c r="K192" s="99"/>
      <c r="L192" s="126"/>
      <c r="M192" s="127"/>
      <c r="N192" s="128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</row>
    <row r="193" spans="1:58" s="43" customFormat="1" ht="23.25" customHeight="1" x14ac:dyDescent="0.35">
      <c r="C193" s="61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</row>
    <row r="194" spans="1:58" s="43" customFormat="1" ht="45.75" customHeight="1" x14ac:dyDescent="0.35">
      <c r="A194" s="99"/>
      <c r="B194" s="61"/>
      <c r="C194" s="61"/>
      <c r="L194" s="92"/>
      <c r="M194" s="121"/>
      <c r="N194" s="129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</row>
    <row r="195" spans="1:58" s="43" customFormat="1" ht="23.25" customHeight="1" x14ac:dyDescent="0.35">
      <c r="A195" s="99"/>
      <c r="B195" s="404" t="s">
        <v>134</v>
      </c>
      <c r="C195" s="405"/>
      <c r="D195" s="412"/>
      <c r="E195" s="412"/>
      <c r="F195" s="370"/>
      <c r="J195" s="92"/>
      <c r="K195" s="344"/>
      <c r="M195" s="92"/>
      <c r="N195" s="130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</row>
    <row r="196" spans="1:58" s="43" customFormat="1" ht="13.15" x14ac:dyDescent="0.35">
      <c r="A196" s="99"/>
      <c r="B196" s="142" t="s">
        <v>135</v>
      </c>
      <c r="C196" s="155" t="s">
        <v>136</v>
      </c>
      <c r="D196" s="156" t="s">
        <v>137</v>
      </c>
      <c r="E196" s="361" t="s">
        <v>138</v>
      </c>
      <c r="F196" s="371" t="s">
        <v>139</v>
      </c>
      <c r="J196" s="92"/>
      <c r="M196" s="92"/>
      <c r="N196" s="92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</row>
    <row r="197" spans="1:58" s="51" customFormat="1" ht="21" customHeight="1" x14ac:dyDescent="0.45">
      <c r="B197" s="157"/>
      <c r="C197" s="158"/>
      <c r="D197" s="159"/>
      <c r="E197" s="362"/>
      <c r="F197" s="372">
        <f t="shared" ref="F197:F211" si="16">D197*E197</f>
        <v>0</v>
      </c>
      <c r="G197" s="62"/>
      <c r="H197" s="43"/>
      <c r="I197" s="43"/>
      <c r="J197" s="132"/>
      <c r="K197" s="43"/>
      <c r="M197" s="131"/>
      <c r="N197" s="131"/>
      <c r="O197" s="43"/>
      <c r="Q197" s="46"/>
      <c r="R197" s="46"/>
      <c r="S197" s="46"/>
      <c r="T197" s="46"/>
      <c r="U197" s="46"/>
      <c r="V197" s="56"/>
      <c r="W197" s="56"/>
      <c r="X197" s="46"/>
      <c r="Y197" s="46"/>
      <c r="Z197" s="46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</row>
    <row r="198" spans="1:58" s="43" customFormat="1" ht="14.25" x14ac:dyDescent="0.45">
      <c r="A198" s="99"/>
      <c r="B198" s="157"/>
      <c r="C198" s="158"/>
      <c r="D198" s="159"/>
      <c r="E198" s="362"/>
      <c r="F198" s="372">
        <f t="shared" si="16"/>
        <v>0</v>
      </c>
      <c r="G198" s="107"/>
      <c r="H198" s="64"/>
      <c r="J198" s="132"/>
      <c r="K198" s="92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</row>
    <row r="199" spans="1:58" s="43" customFormat="1" ht="15" customHeight="1" x14ac:dyDescent="0.45">
      <c r="A199" s="99"/>
      <c r="B199" s="157"/>
      <c r="C199" s="158"/>
      <c r="D199" s="159"/>
      <c r="E199" s="362"/>
      <c r="F199" s="372">
        <f t="shared" si="16"/>
        <v>0</v>
      </c>
      <c r="G199" s="107"/>
      <c r="H199" s="64"/>
      <c r="J199" s="132"/>
      <c r="K199" s="92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</row>
    <row r="200" spans="1:58" s="43" customFormat="1" ht="14.25" x14ac:dyDescent="0.45">
      <c r="A200" s="99"/>
      <c r="B200" s="157"/>
      <c r="C200" s="158"/>
      <c r="D200" s="159"/>
      <c r="E200" s="362"/>
      <c r="F200" s="372">
        <f t="shared" si="16"/>
        <v>0</v>
      </c>
      <c r="G200" s="107"/>
      <c r="H200" s="64"/>
      <c r="J200" s="132"/>
      <c r="K200" s="133"/>
      <c r="L200" s="128"/>
      <c r="N200" s="46"/>
      <c r="O200" s="46"/>
      <c r="P200" s="46"/>
      <c r="Q200" s="46"/>
      <c r="R200" s="46"/>
      <c r="S200" s="56"/>
      <c r="T200" s="5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</row>
    <row r="201" spans="1:58" s="43" customFormat="1" ht="27.75" customHeight="1" x14ac:dyDescent="0.45">
      <c r="A201" s="99"/>
      <c r="B201" s="157"/>
      <c r="C201" s="158"/>
      <c r="D201" s="159"/>
      <c r="E201" s="362"/>
      <c r="F201" s="372">
        <f t="shared" si="16"/>
        <v>0</v>
      </c>
      <c r="G201" s="107"/>
      <c r="H201" s="64"/>
      <c r="J201" s="132"/>
      <c r="K201" s="133"/>
      <c r="L201" s="128"/>
      <c r="N201" s="46"/>
      <c r="O201" s="46"/>
      <c r="P201" s="46"/>
      <c r="Q201" s="46"/>
      <c r="R201" s="46"/>
      <c r="S201" s="56"/>
      <c r="T201" s="5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</row>
    <row r="202" spans="1:58" s="43" customFormat="1" ht="14.25" x14ac:dyDescent="0.45">
      <c r="A202" s="99"/>
      <c r="B202" s="157"/>
      <c r="C202" s="158"/>
      <c r="D202" s="159"/>
      <c r="E202" s="362"/>
      <c r="F202" s="372">
        <f t="shared" si="16"/>
        <v>0</v>
      </c>
      <c r="G202" s="107"/>
      <c r="H202" s="64"/>
      <c r="J202" s="132"/>
      <c r="K202" s="133"/>
      <c r="L202" s="128"/>
      <c r="N202" s="46"/>
      <c r="O202" s="46"/>
      <c r="P202" s="46"/>
      <c r="Q202" s="46"/>
      <c r="R202" s="46"/>
      <c r="S202" s="56"/>
      <c r="T202" s="5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</row>
    <row r="203" spans="1:58" s="43" customFormat="1" ht="14.25" x14ac:dyDescent="0.45">
      <c r="A203" s="99"/>
      <c r="B203" s="157"/>
      <c r="C203" s="158"/>
      <c r="D203" s="159"/>
      <c r="E203" s="362"/>
      <c r="F203" s="372">
        <f t="shared" si="16"/>
        <v>0</v>
      </c>
      <c r="G203" s="107"/>
      <c r="H203" s="64"/>
      <c r="J203" s="132"/>
      <c r="K203" s="133"/>
      <c r="L203" s="128"/>
      <c r="N203" s="46"/>
      <c r="O203" s="46"/>
      <c r="P203" s="46"/>
      <c r="Q203" s="46"/>
      <c r="R203" s="46"/>
      <c r="S203" s="56"/>
      <c r="T203" s="5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</row>
    <row r="204" spans="1:58" s="43" customFormat="1" ht="14.25" x14ac:dyDescent="0.45">
      <c r="A204" s="99"/>
      <c r="B204" s="157"/>
      <c r="C204" s="158"/>
      <c r="D204" s="159"/>
      <c r="E204" s="362"/>
      <c r="F204" s="372">
        <f t="shared" si="16"/>
        <v>0</v>
      </c>
      <c r="G204" s="107"/>
      <c r="H204" s="64"/>
      <c r="J204" s="132"/>
      <c r="K204" s="133"/>
      <c r="L204" s="128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</row>
    <row r="205" spans="1:58" s="43" customFormat="1" ht="14.25" x14ac:dyDescent="0.45">
      <c r="A205" s="99"/>
      <c r="B205" s="157"/>
      <c r="C205" s="158"/>
      <c r="D205" s="159"/>
      <c r="E205" s="362"/>
      <c r="F205" s="372">
        <f t="shared" si="16"/>
        <v>0</v>
      </c>
      <c r="G205" s="107"/>
      <c r="H205" s="64"/>
      <c r="J205" s="132"/>
      <c r="K205" s="133"/>
      <c r="L205" s="128"/>
      <c r="N205" s="46"/>
      <c r="O205" s="46"/>
      <c r="P205" s="46"/>
      <c r="Q205" s="46"/>
      <c r="R205" s="46"/>
      <c r="S205" s="56"/>
      <c r="T205" s="5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</row>
    <row r="206" spans="1:58" s="43" customFormat="1" ht="14.25" x14ac:dyDescent="0.45">
      <c r="A206" s="99"/>
      <c r="B206" s="157"/>
      <c r="C206" s="158"/>
      <c r="D206" s="159"/>
      <c r="E206" s="362"/>
      <c r="F206" s="372">
        <f t="shared" si="16"/>
        <v>0</v>
      </c>
      <c r="G206" s="107"/>
      <c r="H206" s="64"/>
      <c r="J206" s="132"/>
      <c r="K206" s="133"/>
      <c r="L206" s="128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</row>
    <row r="207" spans="1:58" s="43" customFormat="1" ht="14.25" x14ac:dyDescent="0.45">
      <c r="A207" s="106"/>
      <c r="B207" s="157"/>
      <c r="C207" s="158"/>
      <c r="D207" s="159"/>
      <c r="E207" s="362"/>
      <c r="F207" s="372">
        <f t="shared" si="16"/>
        <v>0</v>
      </c>
      <c r="G207" s="107"/>
      <c r="H207" s="64"/>
      <c r="J207" s="132"/>
      <c r="K207" s="133"/>
      <c r="L207" s="128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</row>
    <row r="208" spans="1:58" s="43" customFormat="1" ht="15" customHeight="1" x14ac:dyDescent="0.45">
      <c r="A208" s="104"/>
      <c r="B208" s="157"/>
      <c r="C208" s="158"/>
      <c r="D208" s="159"/>
      <c r="E208" s="362"/>
      <c r="F208" s="372">
        <f t="shared" si="16"/>
        <v>0</v>
      </c>
      <c r="G208" s="107"/>
      <c r="H208" s="64"/>
      <c r="J208" s="132"/>
      <c r="K208" s="133"/>
      <c r="L208" s="128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</row>
    <row r="209" spans="1:58" s="43" customFormat="1" ht="15" customHeight="1" x14ac:dyDescent="0.45">
      <c r="A209" s="101"/>
      <c r="B209" s="157"/>
      <c r="C209" s="158"/>
      <c r="D209" s="159"/>
      <c r="E209" s="362"/>
      <c r="F209" s="372">
        <f t="shared" si="16"/>
        <v>0</v>
      </c>
      <c r="G209" s="107"/>
      <c r="H209" s="64"/>
      <c r="J209" s="132"/>
      <c r="K209" s="133"/>
      <c r="L209" s="128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</row>
    <row r="210" spans="1:58" s="43" customFormat="1" ht="15" customHeight="1" x14ac:dyDescent="0.45">
      <c r="A210" s="101"/>
      <c r="B210" s="157"/>
      <c r="C210" s="158"/>
      <c r="D210" s="159"/>
      <c r="E210" s="362"/>
      <c r="F210" s="372">
        <f t="shared" si="16"/>
        <v>0</v>
      </c>
      <c r="G210" s="107"/>
      <c r="H210" s="64"/>
      <c r="J210" s="132"/>
      <c r="K210" s="133"/>
      <c r="L210" s="128"/>
      <c r="N210" s="46"/>
      <c r="O210" s="46"/>
      <c r="P210" s="46"/>
      <c r="Q210" s="46"/>
      <c r="R210" s="46"/>
      <c r="S210" s="56"/>
      <c r="T210" s="5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</row>
    <row r="211" spans="1:58" s="43" customFormat="1" ht="15" customHeight="1" x14ac:dyDescent="0.45">
      <c r="A211" s="101"/>
      <c r="B211" s="157"/>
      <c r="C211" s="158"/>
      <c r="D211" s="159"/>
      <c r="E211" s="362"/>
      <c r="F211" s="372">
        <f t="shared" si="16"/>
        <v>0</v>
      </c>
      <c r="G211" s="107"/>
      <c r="H211" s="64"/>
      <c r="J211" s="132"/>
      <c r="K211" s="133"/>
      <c r="L211" s="128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</row>
    <row r="212" spans="1:58" s="43" customFormat="1" ht="15" customHeight="1" x14ac:dyDescent="0.45">
      <c r="A212" s="101"/>
      <c r="B212" s="163"/>
      <c r="C212" s="163"/>
      <c r="D212" s="97"/>
      <c r="E212" s="161"/>
      <c r="F212" s="161"/>
      <c r="G212" s="107"/>
      <c r="H212" s="64"/>
      <c r="J212" s="132"/>
      <c r="K212" s="133"/>
      <c r="L212" s="128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</row>
    <row r="213" spans="1:58" s="43" customFormat="1" ht="15" customHeight="1" x14ac:dyDescent="0.45">
      <c r="A213" s="101"/>
      <c r="B213" s="164"/>
      <c r="C213" s="164"/>
      <c r="D213" s="392" t="s">
        <v>140</v>
      </c>
      <c r="E213" s="390"/>
      <c r="F213" s="413" t="s">
        <v>141</v>
      </c>
      <c r="G213" s="97"/>
      <c r="H213" s="97"/>
      <c r="I213" s="59"/>
      <c r="J213" s="64"/>
      <c r="K213" s="133"/>
      <c r="L213" s="128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</row>
    <row r="214" spans="1:58" s="43" customFormat="1" ht="15" customHeight="1" x14ac:dyDescent="0.45">
      <c r="A214" s="101"/>
      <c r="B214" s="160"/>
      <c r="C214" s="160"/>
      <c r="D214" s="410">
        <f>SUM(D197:D211)</f>
        <v>0</v>
      </c>
      <c r="E214" s="391"/>
      <c r="F214" s="409">
        <f>SUM(F197:F211)</f>
        <v>0</v>
      </c>
      <c r="G214" s="97"/>
      <c r="H214" s="97"/>
      <c r="I214" s="59"/>
      <c r="J214" s="64"/>
      <c r="K214" s="133"/>
      <c r="L214" s="128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</row>
    <row r="215" spans="1:58" s="43" customFormat="1" ht="15" customHeight="1" x14ac:dyDescent="0.45">
      <c r="A215" s="101"/>
      <c r="B215" s="48"/>
      <c r="C215" s="48"/>
      <c r="D215" s="48"/>
      <c r="E215" s="49"/>
      <c r="F215" s="49"/>
      <c r="G215" s="162"/>
      <c r="H215" s="69"/>
      <c r="I215" s="69"/>
      <c r="J215" s="64"/>
      <c r="K215" s="133"/>
      <c r="L215" s="128"/>
      <c r="N215" s="46"/>
      <c r="O215" s="46"/>
      <c r="P215" s="46"/>
      <c r="Q215" s="46"/>
      <c r="R215" s="46"/>
      <c r="S215" s="56"/>
      <c r="T215" s="5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</row>
    <row r="216" spans="1:58" s="43" customFormat="1" ht="25.5" customHeight="1" x14ac:dyDescent="0.45">
      <c r="A216" s="101"/>
      <c r="B216" s="404" t="s">
        <v>142</v>
      </c>
      <c r="C216" s="405"/>
      <c r="D216" s="412"/>
      <c r="E216" s="412"/>
      <c r="F216" s="370"/>
      <c r="G216" s="49"/>
      <c r="H216" s="49"/>
      <c r="I216" s="49"/>
      <c r="K216" s="64"/>
      <c r="M216" s="132"/>
      <c r="N216" s="133"/>
      <c r="O216" s="128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</row>
    <row r="217" spans="1:58" s="43" customFormat="1" ht="23.25" customHeight="1" x14ac:dyDescent="0.45">
      <c r="A217" s="101"/>
      <c r="B217" s="141" t="s">
        <v>143</v>
      </c>
      <c r="C217" s="84"/>
      <c r="D217" s="169" t="s">
        <v>144</v>
      </c>
      <c r="E217" s="170" t="s">
        <v>145</v>
      </c>
      <c r="F217" s="350"/>
      <c r="H217" s="64"/>
      <c r="J217" s="132"/>
      <c r="K217" s="133"/>
      <c r="L217" s="128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</row>
    <row r="218" spans="1:58" s="43" customFormat="1" ht="25.5" customHeight="1" x14ac:dyDescent="0.45">
      <c r="A218" s="101"/>
      <c r="B218" s="445"/>
      <c r="C218" s="446"/>
      <c r="D218" s="186"/>
      <c r="E218" s="187"/>
      <c r="F218" s="379"/>
      <c r="H218" s="64"/>
      <c r="J218" s="132"/>
      <c r="K218" s="133"/>
      <c r="L218" s="128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</row>
    <row r="219" spans="1:58" s="43" customFormat="1" ht="21" customHeight="1" x14ac:dyDescent="0.45">
      <c r="A219" s="101"/>
      <c r="B219" s="445"/>
      <c r="C219" s="446"/>
      <c r="D219" s="186"/>
      <c r="E219" s="187"/>
      <c r="F219" s="379"/>
      <c r="J219" s="132"/>
      <c r="K219" s="133"/>
      <c r="L219" s="128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</row>
    <row r="220" spans="1:58" s="43" customFormat="1" ht="15" customHeight="1" x14ac:dyDescent="0.45">
      <c r="A220" s="101"/>
      <c r="B220" s="445"/>
      <c r="C220" s="446"/>
      <c r="D220" s="186"/>
      <c r="E220" s="187"/>
      <c r="F220" s="379"/>
      <c r="J220" s="132"/>
      <c r="K220" s="133"/>
      <c r="L220" s="128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</row>
    <row r="221" spans="1:58" s="43" customFormat="1" ht="15" customHeight="1" x14ac:dyDescent="0.45">
      <c r="A221" s="101"/>
      <c r="B221" s="445"/>
      <c r="C221" s="446"/>
      <c r="D221" s="186"/>
      <c r="E221" s="187"/>
      <c r="F221" s="379"/>
      <c r="H221" s="64"/>
      <c r="J221" s="132"/>
      <c r="K221" s="133"/>
      <c r="L221" s="128"/>
      <c r="N221" s="46"/>
      <c r="O221" s="46"/>
      <c r="P221" s="46"/>
      <c r="Q221" s="46"/>
      <c r="R221" s="46"/>
      <c r="S221" s="56"/>
      <c r="T221" s="5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</row>
    <row r="222" spans="1:58" s="43" customFormat="1" ht="15" customHeight="1" x14ac:dyDescent="0.45">
      <c r="A222" s="101"/>
      <c r="B222" s="445"/>
      <c r="C222" s="446"/>
      <c r="D222" s="186"/>
      <c r="E222" s="187"/>
      <c r="F222" s="379"/>
      <c r="H222" s="64"/>
      <c r="J222" s="132"/>
      <c r="K222" s="133"/>
      <c r="L222" s="128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</row>
    <row r="223" spans="1:58" s="43" customFormat="1" ht="15" customHeight="1" x14ac:dyDescent="0.45">
      <c r="A223" s="101"/>
      <c r="B223" s="445"/>
      <c r="C223" s="446"/>
      <c r="D223" s="186"/>
      <c r="E223" s="187"/>
      <c r="F223" s="379"/>
      <c r="H223" s="64"/>
      <c r="J223" s="132"/>
      <c r="K223" s="133"/>
      <c r="L223" s="128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</row>
    <row r="224" spans="1:58" s="43" customFormat="1" ht="15" customHeight="1" x14ac:dyDescent="0.45">
      <c r="A224" s="101"/>
      <c r="B224" s="445"/>
      <c r="C224" s="446"/>
      <c r="D224" s="186"/>
      <c r="E224" s="187"/>
      <c r="F224" s="379"/>
      <c r="H224" s="64"/>
      <c r="J224" s="132"/>
      <c r="K224" s="133"/>
      <c r="L224" s="128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</row>
    <row r="225" spans="1:58" s="43" customFormat="1" ht="15" customHeight="1" x14ac:dyDescent="0.45">
      <c r="A225" s="101"/>
      <c r="B225" s="445"/>
      <c r="C225" s="446"/>
      <c r="D225" s="186"/>
      <c r="E225" s="187"/>
      <c r="F225" s="379"/>
      <c r="H225" s="64"/>
      <c r="J225" s="132"/>
      <c r="K225" s="133"/>
      <c r="L225" s="128"/>
      <c r="N225" s="46"/>
      <c r="O225" s="46"/>
      <c r="P225" s="46"/>
      <c r="Q225" s="46"/>
      <c r="R225" s="46"/>
      <c r="S225" s="56"/>
      <c r="T225" s="5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</row>
    <row r="226" spans="1:58" s="43" customFormat="1" ht="15" customHeight="1" x14ac:dyDescent="0.45">
      <c r="A226" s="101"/>
      <c r="B226" s="445"/>
      <c r="C226" s="446"/>
      <c r="D226" s="186"/>
      <c r="E226" s="187"/>
      <c r="F226" s="379"/>
      <c r="H226" s="64"/>
      <c r="J226" s="132"/>
      <c r="K226" s="133"/>
      <c r="L226" s="128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</row>
    <row r="227" spans="1:58" s="43" customFormat="1" ht="15" customHeight="1" x14ac:dyDescent="0.45">
      <c r="A227" s="101"/>
      <c r="B227" s="445"/>
      <c r="C227" s="446"/>
      <c r="D227" s="186"/>
      <c r="E227" s="187"/>
      <c r="F227" s="379"/>
      <c r="H227" s="64"/>
      <c r="J227" s="132"/>
      <c r="K227" s="133"/>
      <c r="L227" s="128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</row>
    <row r="228" spans="1:58" s="43" customFormat="1" ht="15" customHeight="1" x14ac:dyDescent="0.45">
      <c r="A228" s="101"/>
      <c r="B228" s="445"/>
      <c r="C228" s="446"/>
      <c r="D228" s="186"/>
      <c r="E228" s="187"/>
      <c r="F228" s="379"/>
      <c r="H228" s="64"/>
      <c r="J228" s="132"/>
      <c r="K228" s="133"/>
      <c r="L228" s="128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</row>
    <row r="229" spans="1:58" s="43" customFormat="1" ht="15" customHeight="1" x14ac:dyDescent="0.45">
      <c r="A229" s="101"/>
      <c r="B229" s="445"/>
      <c r="C229" s="446"/>
      <c r="D229" s="186"/>
      <c r="E229" s="187"/>
      <c r="F229" s="379"/>
      <c r="H229" s="64"/>
      <c r="J229" s="132"/>
      <c r="K229" s="133"/>
      <c r="L229" s="128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</row>
    <row r="230" spans="1:58" s="43" customFormat="1" ht="15" customHeight="1" x14ac:dyDescent="0.45">
      <c r="A230" s="101"/>
      <c r="B230" s="445"/>
      <c r="C230" s="446"/>
      <c r="D230" s="186"/>
      <c r="E230" s="187"/>
      <c r="F230" s="379"/>
      <c r="H230" s="64"/>
      <c r="J230" s="132"/>
      <c r="K230" s="133"/>
      <c r="L230" s="128"/>
      <c r="N230" s="46"/>
      <c r="O230" s="46"/>
      <c r="P230" s="46"/>
      <c r="Q230" s="46"/>
      <c r="R230" s="46"/>
      <c r="S230" s="56"/>
      <c r="T230" s="5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</row>
    <row r="231" spans="1:58" s="43" customFormat="1" ht="15" customHeight="1" x14ac:dyDescent="0.45">
      <c r="A231" s="101"/>
      <c r="B231" s="445"/>
      <c r="C231" s="446"/>
      <c r="D231" s="186"/>
      <c r="E231" s="187"/>
      <c r="F231" s="379"/>
      <c r="H231" s="64"/>
      <c r="J231" s="132"/>
      <c r="K231" s="133"/>
      <c r="L231" s="128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</row>
    <row r="232" spans="1:58" s="43" customFormat="1" ht="15" customHeight="1" x14ac:dyDescent="0.45">
      <c r="A232" s="101"/>
      <c r="B232" s="445"/>
      <c r="C232" s="446"/>
      <c r="D232" s="186"/>
      <c r="E232" s="187"/>
      <c r="F232" s="379"/>
      <c r="H232" s="64"/>
      <c r="J232" s="132"/>
      <c r="K232" s="133"/>
      <c r="L232" s="128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</row>
    <row r="233" spans="1:58" s="43" customFormat="1" ht="15" customHeight="1" x14ac:dyDescent="0.45">
      <c r="A233" s="101"/>
      <c r="B233" s="445"/>
      <c r="C233" s="446"/>
      <c r="D233" s="186"/>
      <c r="E233" s="187"/>
      <c r="F233" s="379"/>
      <c r="H233" s="64"/>
      <c r="J233" s="132"/>
      <c r="K233" s="133"/>
      <c r="L233" s="128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</row>
    <row r="234" spans="1:58" s="43" customFormat="1" ht="15" customHeight="1" x14ac:dyDescent="0.45">
      <c r="A234" s="101"/>
      <c r="B234" s="445"/>
      <c r="C234" s="446"/>
      <c r="D234" s="186"/>
      <c r="E234" s="187"/>
      <c r="F234" s="379"/>
      <c r="H234" s="64"/>
      <c r="J234" s="132"/>
      <c r="K234" s="133"/>
      <c r="L234" s="128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</row>
    <row r="235" spans="1:58" s="43" customFormat="1" ht="15" customHeight="1" x14ac:dyDescent="0.45">
      <c r="A235" s="101"/>
      <c r="B235" s="445"/>
      <c r="C235" s="446"/>
      <c r="D235" s="186"/>
      <c r="E235" s="187"/>
      <c r="F235" s="379"/>
      <c r="H235" s="64"/>
      <c r="J235" s="132"/>
      <c r="K235" s="133"/>
      <c r="L235" s="128"/>
      <c r="N235" s="46"/>
      <c r="O235" s="46"/>
      <c r="P235" s="46"/>
      <c r="Q235" s="46"/>
      <c r="R235" s="46"/>
      <c r="S235" s="56"/>
      <c r="T235" s="5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</row>
    <row r="236" spans="1:58" s="43" customFormat="1" ht="15" customHeight="1" x14ac:dyDescent="0.45">
      <c r="A236" s="101"/>
      <c r="B236" s="93"/>
      <c r="C236" s="93"/>
      <c r="D236" s="97"/>
      <c r="E236" s="97"/>
      <c r="F236" s="97"/>
      <c r="H236" s="64"/>
      <c r="J236" s="132"/>
      <c r="K236" s="133"/>
      <c r="L236" s="128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</row>
    <row r="237" spans="1:58" s="43" customFormat="1" ht="15" customHeight="1" x14ac:dyDescent="0.45">
      <c r="A237" s="101"/>
      <c r="B237" s="93"/>
      <c r="C237" s="93"/>
      <c r="D237" s="97"/>
      <c r="E237" s="414" t="s">
        <v>141</v>
      </c>
      <c r="F237" s="97"/>
      <c r="H237" s="64"/>
      <c r="J237" s="132"/>
      <c r="K237" s="133"/>
      <c r="L237" s="128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</row>
    <row r="238" spans="1:58" s="43" customFormat="1" ht="15" customHeight="1" x14ac:dyDescent="0.45">
      <c r="A238" s="101"/>
      <c r="B238" s="63"/>
      <c r="C238" s="63"/>
      <c r="D238" s="20"/>
      <c r="E238" s="415">
        <f>SUM(E218:E235)</f>
        <v>0</v>
      </c>
      <c r="F238" s="20"/>
      <c r="G238" s="97"/>
      <c r="H238" s="97"/>
      <c r="I238" s="59"/>
      <c r="K238" s="64"/>
      <c r="M238" s="132"/>
      <c r="N238" s="133"/>
      <c r="O238" s="128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</row>
    <row r="239" spans="1:58" s="43" customFormat="1" ht="15" customHeight="1" x14ac:dyDescent="0.45">
      <c r="A239" s="101"/>
      <c r="B239" s="48"/>
      <c r="C239" s="48"/>
      <c r="D239" s="48"/>
      <c r="E239" s="49"/>
      <c r="F239" s="49"/>
      <c r="G239" s="20"/>
      <c r="H239" s="64"/>
      <c r="I239" s="64"/>
      <c r="K239" s="64"/>
      <c r="M239" s="132"/>
      <c r="N239" s="133"/>
      <c r="O239" s="128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</row>
    <row r="240" spans="1:58" s="43" customFormat="1" ht="15" customHeight="1" x14ac:dyDescent="0.45">
      <c r="A240" s="101"/>
      <c r="B240" s="48"/>
      <c r="C240" s="48"/>
      <c r="D240" s="48"/>
      <c r="E240" s="49"/>
      <c r="F240" s="49"/>
      <c r="G240" s="49"/>
      <c r="H240" s="49"/>
      <c r="I240" s="49"/>
      <c r="K240" s="64"/>
      <c r="M240" s="132"/>
      <c r="N240" s="133"/>
      <c r="O240" s="128"/>
      <c r="Q240" s="46"/>
      <c r="R240" s="46"/>
      <c r="S240" s="46"/>
      <c r="T240" s="46"/>
      <c r="U240" s="46"/>
      <c r="V240" s="56"/>
      <c r="W240" s="5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</row>
    <row r="241" spans="1:58" s="43" customFormat="1" ht="31.5" customHeight="1" x14ac:dyDescent="0.45">
      <c r="A241" s="101"/>
      <c r="B241" s="48"/>
      <c r="C241" s="48"/>
      <c r="D241" s="48"/>
      <c r="E241" s="49"/>
      <c r="F241" s="49"/>
      <c r="G241" s="49"/>
      <c r="H241" s="49"/>
      <c r="I241" s="49"/>
      <c r="J241" s="107"/>
      <c r="K241" s="64"/>
      <c r="M241" s="132"/>
      <c r="N241" s="133"/>
      <c r="O241" s="128"/>
      <c r="Q241" s="46"/>
      <c r="R241" s="46"/>
      <c r="S241" s="46"/>
      <c r="T241" s="46"/>
      <c r="U241" s="46"/>
      <c r="V241" s="56"/>
      <c r="W241" s="5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</row>
    <row r="242" spans="1:58" s="43" customFormat="1" ht="23.25" customHeight="1" x14ac:dyDescent="0.45">
      <c r="A242" s="101"/>
      <c r="B242" s="46"/>
      <c r="C242" s="46"/>
      <c r="D242" s="46"/>
      <c r="E242" s="46"/>
      <c r="F242" s="46"/>
      <c r="G242" s="49"/>
      <c r="H242" s="49"/>
      <c r="I242" s="49"/>
      <c r="J242" s="107"/>
      <c r="K242" s="64"/>
      <c r="M242" s="132"/>
      <c r="N242" s="133"/>
      <c r="O242" s="128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</row>
    <row r="243" spans="1:58" s="43" customFormat="1" ht="15" customHeight="1" x14ac:dyDescent="0.45">
      <c r="A243" s="101"/>
      <c r="B243" s="46"/>
      <c r="C243" s="46"/>
      <c r="D243" s="46"/>
      <c r="E243" s="46"/>
      <c r="F243" s="46"/>
      <c r="G243" s="46"/>
      <c r="H243" s="46"/>
      <c r="I243" s="46"/>
      <c r="J243" s="46"/>
      <c r="K243" s="64"/>
      <c r="M243" s="132"/>
      <c r="N243" s="133"/>
      <c r="O243" s="128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</row>
    <row r="244" spans="1:58" s="43" customFormat="1" x14ac:dyDescent="0.35">
      <c r="A244" s="99"/>
      <c r="B244" s="46"/>
      <c r="C244" s="46"/>
      <c r="D244" s="46"/>
      <c r="E244" s="46"/>
      <c r="F244" s="46"/>
      <c r="G244" s="46"/>
      <c r="H244" s="46"/>
      <c r="I244" s="46"/>
      <c r="J244" s="46"/>
      <c r="K244" s="64"/>
      <c r="M244" s="92"/>
      <c r="N244" s="92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</row>
    <row r="245" spans="1:58" s="43" customFormat="1" x14ac:dyDescent="0.35">
      <c r="A245" s="99"/>
      <c r="B245" s="46"/>
      <c r="C245" s="46"/>
      <c r="D245" s="46"/>
      <c r="E245" s="46"/>
      <c r="F245" s="46"/>
      <c r="G245" s="46"/>
      <c r="H245" s="46"/>
      <c r="I245" s="46"/>
      <c r="J245" s="46"/>
      <c r="K245" s="64"/>
      <c r="M245" s="92"/>
      <c r="N245" s="92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</row>
    <row r="246" spans="1:58" s="43" customFormat="1" x14ac:dyDescent="0.35">
      <c r="A246" s="99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</row>
    <row r="247" spans="1:58" s="43" customFormat="1" x14ac:dyDescent="0.35">
      <c r="A247" s="99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</row>
    <row r="248" spans="1:58" s="43" customFormat="1" ht="28.5" customHeight="1" x14ac:dyDescent="0.35">
      <c r="A248" s="94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</row>
    <row r="249" spans="1:58" s="43" customFormat="1" x14ac:dyDescent="0.35">
      <c r="A249" s="94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</row>
    <row r="250" spans="1:58" s="43" customFormat="1" ht="15" customHeight="1" x14ac:dyDescent="0.35">
      <c r="A250" s="94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</row>
    <row r="251" spans="1:58" s="43" customFormat="1" x14ac:dyDescent="0.35">
      <c r="A251" s="94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</row>
    <row r="252" spans="1:58" s="43" customFormat="1" x14ac:dyDescent="0.35">
      <c r="A252" s="94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</row>
    <row r="253" spans="1:58" s="43" customFormat="1" x14ac:dyDescent="0.35">
      <c r="A253" s="94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</row>
    <row r="254" spans="1:58" s="43" customFormat="1" x14ac:dyDescent="0.35">
      <c r="A254" s="9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</row>
    <row r="255" spans="1:58" s="43" customFormat="1" x14ac:dyDescent="0.35">
      <c r="A255" s="94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</row>
    <row r="256" spans="1:58" s="43" customFormat="1" x14ac:dyDescent="0.35">
      <c r="A256" s="94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</row>
    <row r="257" spans="1:36" s="43" customFormat="1" x14ac:dyDescent="0.35">
      <c r="A257" s="94" t="s">
        <v>146</v>
      </c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</row>
    <row r="258" spans="1:36" s="43" customFormat="1" x14ac:dyDescent="0.35">
      <c r="A258" s="94" t="s">
        <v>146</v>
      </c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</row>
    <row r="259" spans="1:36" s="43" customFormat="1" x14ac:dyDescent="0.35">
      <c r="A259" s="94" t="s">
        <v>146</v>
      </c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</row>
    <row r="260" spans="1:36" s="43" customFormat="1" x14ac:dyDescent="0.35">
      <c r="A260" s="94" t="s">
        <v>146</v>
      </c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</row>
    <row r="261" spans="1:36" s="43" customFormat="1" x14ac:dyDescent="0.35">
      <c r="A261" s="94" t="s">
        <v>146</v>
      </c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</row>
    <row r="262" spans="1:36" s="43" customFormat="1" x14ac:dyDescent="0.35">
      <c r="A262" s="94" t="s">
        <v>146</v>
      </c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</row>
    <row r="263" spans="1:36" s="43" customFormat="1" x14ac:dyDescent="0.35">
      <c r="A263" s="94" t="s">
        <v>146</v>
      </c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</row>
    <row r="264" spans="1:36" s="43" customFormat="1" x14ac:dyDescent="0.35">
      <c r="A264" s="94" t="s">
        <v>146</v>
      </c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</row>
    <row r="265" spans="1:36" s="43" customFormat="1" x14ac:dyDescent="0.35">
      <c r="A265" s="94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</row>
    <row r="266" spans="1:36" s="43" customFormat="1" x14ac:dyDescent="0.35">
      <c r="A266" s="94" t="s">
        <v>146</v>
      </c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</row>
    <row r="267" spans="1:36" s="43" customFormat="1" x14ac:dyDescent="0.35">
      <c r="A267" s="94" t="s">
        <v>146</v>
      </c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</row>
    <row r="268" spans="1:36" s="43" customFormat="1" x14ac:dyDescent="0.35">
      <c r="A268" s="94" t="s">
        <v>146</v>
      </c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</row>
    <row r="269" spans="1:36" s="43" customFormat="1" x14ac:dyDescent="0.35">
      <c r="A269" s="94" t="s">
        <v>146</v>
      </c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</row>
    <row r="270" spans="1:36" s="43" customFormat="1" x14ac:dyDescent="0.35">
      <c r="A270" s="94" t="s">
        <v>146</v>
      </c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</row>
    <row r="271" spans="1:36" s="43" customFormat="1" x14ac:dyDescent="0.35">
      <c r="A271" s="94" t="s">
        <v>146</v>
      </c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</row>
    <row r="272" spans="1:36" s="43" customFormat="1" x14ac:dyDescent="0.35">
      <c r="A272" s="94" t="s">
        <v>146</v>
      </c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</row>
    <row r="273" spans="1:36" s="43" customFormat="1" x14ac:dyDescent="0.35">
      <c r="A273" s="94" t="s">
        <v>146</v>
      </c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</row>
    <row r="274" spans="1:36" s="43" customFormat="1" x14ac:dyDescent="0.35">
      <c r="A274" s="94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</row>
    <row r="275" spans="1:36" s="43" customFormat="1" x14ac:dyDescent="0.35">
      <c r="A275" s="94" t="s">
        <v>146</v>
      </c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</row>
    <row r="276" spans="1:36" s="43" customFormat="1" x14ac:dyDescent="0.35">
      <c r="A276" s="94" t="s">
        <v>146</v>
      </c>
      <c r="B276" s="56"/>
      <c r="C276" s="5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</row>
    <row r="277" spans="1:36" s="43" customFormat="1" x14ac:dyDescent="0.35">
      <c r="A277" s="94" t="s">
        <v>146</v>
      </c>
      <c r="B277" s="50"/>
      <c r="C277" s="50"/>
      <c r="D277" s="46"/>
      <c r="E277" s="46"/>
      <c r="F277" s="46"/>
      <c r="G277" s="65"/>
      <c r="H277" s="65"/>
      <c r="I277" s="65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</row>
    <row r="278" spans="1:36" s="43" customFormat="1" x14ac:dyDescent="0.35">
      <c r="A278" s="94" t="s">
        <v>146</v>
      </c>
      <c r="B278" s="46"/>
      <c r="C278" s="46"/>
      <c r="D278" s="46"/>
      <c r="E278" s="46"/>
      <c r="F278" s="46"/>
      <c r="G278" s="50"/>
      <c r="H278" s="50"/>
      <c r="I278" s="50"/>
      <c r="J278" s="50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</row>
    <row r="279" spans="1:36" s="43" customFormat="1" ht="17.25" customHeight="1" x14ac:dyDescent="0.35">
      <c r="A279" s="9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</row>
    <row r="280" spans="1:36" s="43" customFormat="1" ht="11.1" customHeight="1" x14ac:dyDescent="0.35">
      <c r="A280" s="94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46"/>
      <c r="AC280" s="46"/>
      <c r="AD280" s="46"/>
      <c r="AE280" s="46"/>
      <c r="AF280" s="46"/>
      <c r="AG280" s="46"/>
      <c r="AH280" s="46"/>
      <c r="AI280" s="46"/>
      <c r="AJ280" s="46"/>
    </row>
    <row r="281" spans="1:36" x14ac:dyDescent="0.35">
      <c r="B281" s="46"/>
      <c r="C281" s="46"/>
      <c r="D281" s="46"/>
      <c r="E281" s="46"/>
      <c r="F281" s="46"/>
      <c r="G281" s="46"/>
      <c r="H281" s="46"/>
      <c r="I281" s="46"/>
      <c r="J281" s="46"/>
      <c r="K281" s="50"/>
      <c r="L281" s="50"/>
      <c r="M281" s="50"/>
      <c r="N281" s="50"/>
      <c r="O281" s="50"/>
      <c r="P281" s="50"/>
      <c r="X281" s="50"/>
      <c r="Y281" s="50"/>
      <c r="Z281" s="50"/>
      <c r="AB281" s="50"/>
      <c r="AC281" s="50"/>
      <c r="AD281" s="50"/>
      <c r="AE281" s="50"/>
      <c r="AF281" s="50"/>
      <c r="AG281" s="50"/>
      <c r="AH281" s="50"/>
      <c r="AI281" s="50"/>
      <c r="AJ281" s="50"/>
    </row>
    <row r="282" spans="1:36" s="43" customFormat="1" x14ac:dyDescent="0.35">
      <c r="A282" s="94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</row>
    <row r="283" spans="1:36" s="43" customFormat="1" x14ac:dyDescent="0.35">
      <c r="A283" s="99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</row>
    <row r="284" spans="1:36" s="43" customFormat="1" x14ac:dyDescent="0.35">
      <c r="A284" s="99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</row>
    <row r="285" spans="1:36" s="43" customFormat="1" x14ac:dyDescent="0.35">
      <c r="A285" s="99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</row>
    <row r="286" spans="1:36" s="43" customFormat="1" x14ac:dyDescent="0.35">
      <c r="A286" s="99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</row>
    <row r="287" spans="1:36" s="43" customFormat="1" ht="28.5" customHeight="1" x14ac:dyDescent="0.35">
      <c r="A287" s="94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</row>
    <row r="288" spans="1:36" s="43" customFormat="1" ht="15" customHeight="1" x14ac:dyDescent="0.35">
      <c r="A288" s="94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</row>
    <row r="289" spans="1:36" s="43" customFormat="1" ht="15" customHeight="1" x14ac:dyDescent="0.35">
      <c r="A289" s="94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</row>
    <row r="290" spans="1:36" s="43" customFormat="1" x14ac:dyDescent="0.35">
      <c r="A290" s="94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</row>
    <row r="291" spans="1:36" s="43" customFormat="1" x14ac:dyDescent="0.35">
      <c r="A291" s="94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</row>
    <row r="292" spans="1:36" s="43" customFormat="1" x14ac:dyDescent="0.35">
      <c r="A292" s="9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</row>
    <row r="293" spans="1:36" s="43" customFormat="1" x14ac:dyDescent="0.35">
      <c r="A293" s="94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</row>
    <row r="294" spans="1:36" s="43" customFormat="1" x14ac:dyDescent="0.35">
      <c r="A294" s="94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</row>
    <row r="295" spans="1:36" s="43" customFormat="1" x14ac:dyDescent="0.35">
      <c r="A295" s="94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</row>
    <row r="296" spans="1:36" s="43" customFormat="1" x14ac:dyDescent="0.35">
      <c r="A296" s="94" t="s">
        <v>146</v>
      </c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</row>
    <row r="297" spans="1:36" s="43" customFormat="1" x14ac:dyDescent="0.35">
      <c r="A297" s="94" t="s">
        <v>146</v>
      </c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</row>
    <row r="298" spans="1:36" s="43" customFormat="1" x14ac:dyDescent="0.35">
      <c r="A298" s="94" t="s">
        <v>146</v>
      </c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</row>
    <row r="299" spans="1:36" s="43" customFormat="1" x14ac:dyDescent="0.35">
      <c r="A299" s="94" t="s">
        <v>146</v>
      </c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</row>
    <row r="300" spans="1:36" s="43" customFormat="1" x14ac:dyDescent="0.35">
      <c r="A300" s="94" t="s">
        <v>146</v>
      </c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</row>
    <row r="301" spans="1:36" s="43" customFormat="1" x14ac:dyDescent="0.35">
      <c r="A301" s="94" t="s">
        <v>146</v>
      </c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</row>
    <row r="302" spans="1:36" s="43" customFormat="1" x14ac:dyDescent="0.35">
      <c r="A302" s="94" t="s">
        <v>146</v>
      </c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</row>
    <row r="303" spans="1:36" s="43" customFormat="1" x14ac:dyDescent="0.35">
      <c r="A303" s="94" t="s">
        <v>146</v>
      </c>
      <c r="B303" s="56"/>
      <c r="C303" s="5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</row>
    <row r="304" spans="1:36" s="43" customFormat="1" x14ac:dyDescent="0.35">
      <c r="A304" s="94" t="s">
        <v>146</v>
      </c>
      <c r="B304" s="50"/>
      <c r="C304" s="50"/>
      <c r="D304" s="46"/>
      <c r="E304" s="46"/>
      <c r="F304" s="46"/>
      <c r="G304" s="65"/>
      <c r="H304" s="65"/>
      <c r="I304" s="65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</row>
    <row r="305" spans="1:58" s="43" customFormat="1" ht="13.5" x14ac:dyDescent="0.35">
      <c r="A305" s="94" t="s">
        <v>146</v>
      </c>
      <c r="B305" s="54"/>
      <c r="C305" s="54"/>
      <c r="D305" s="46"/>
      <c r="E305" s="46"/>
      <c r="F305" s="46"/>
      <c r="G305" s="50"/>
      <c r="H305" s="50"/>
      <c r="I305" s="50"/>
      <c r="J305" s="50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</row>
    <row r="306" spans="1:58" s="43" customFormat="1" ht="17.25" customHeight="1" x14ac:dyDescent="0.35">
      <c r="A306" s="96"/>
      <c r="B306" s="50"/>
      <c r="C306" s="50"/>
      <c r="D306" s="46"/>
      <c r="E306" s="46"/>
      <c r="F306" s="46"/>
      <c r="G306" s="54"/>
      <c r="H306" s="54"/>
      <c r="I306" s="54"/>
      <c r="J306" s="54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</row>
    <row r="307" spans="1:58" s="43" customFormat="1" x14ac:dyDescent="0.35">
      <c r="A307" s="94"/>
      <c r="B307" s="46"/>
      <c r="C307" s="46"/>
      <c r="D307" s="46"/>
      <c r="E307" s="46"/>
      <c r="F307" s="46"/>
      <c r="G307" s="50"/>
      <c r="H307" s="50"/>
      <c r="I307" s="50"/>
      <c r="J307" s="50"/>
      <c r="K307" s="46"/>
      <c r="L307" s="46"/>
      <c r="M307" s="46"/>
      <c r="N307" s="46"/>
      <c r="O307" s="46"/>
      <c r="P307" s="46"/>
      <c r="Q307" s="4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46"/>
      <c r="AC307" s="46"/>
      <c r="AD307" s="46"/>
      <c r="AE307" s="46"/>
      <c r="AF307" s="46"/>
      <c r="AG307" s="46"/>
      <c r="AH307" s="46"/>
      <c r="AI307" s="46"/>
      <c r="AJ307" s="46"/>
    </row>
    <row r="308" spans="1:58" x14ac:dyDescent="0.35">
      <c r="B308" s="46"/>
      <c r="C308" s="46"/>
      <c r="D308" s="46"/>
      <c r="E308" s="46"/>
      <c r="F308" s="46"/>
      <c r="G308" s="46"/>
      <c r="H308" s="46"/>
      <c r="I308" s="46"/>
      <c r="J308" s="46"/>
      <c r="K308" s="50"/>
      <c r="L308" s="50"/>
      <c r="M308" s="50"/>
      <c r="N308" s="50"/>
      <c r="O308" s="50"/>
      <c r="P308" s="50"/>
      <c r="X308" s="50"/>
      <c r="Y308" s="50"/>
      <c r="Z308" s="50"/>
      <c r="AB308" s="50"/>
      <c r="AC308" s="50"/>
      <c r="AD308" s="50"/>
      <c r="AE308" s="50"/>
      <c r="AF308" s="50"/>
      <c r="AG308" s="50"/>
      <c r="AH308" s="50"/>
      <c r="AI308" s="50"/>
      <c r="AJ308" s="50"/>
    </row>
    <row r="309" spans="1:58" s="52" customFormat="1" ht="23.25" customHeight="1" x14ac:dyDescent="0.4">
      <c r="A309" s="51"/>
      <c r="B309" s="85"/>
      <c r="C309" s="85"/>
      <c r="D309" s="85"/>
      <c r="E309" s="85"/>
      <c r="F309" s="85"/>
      <c r="G309" s="46"/>
      <c r="H309" s="46"/>
      <c r="I309" s="46"/>
      <c r="J309" s="46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</row>
    <row r="310" spans="1:58" ht="13.15" x14ac:dyDescent="0.4">
      <c r="B310" s="88"/>
      <c r="C310" s="88"/>
      <c r="D310" s="88"/>
      <c r="E310" s="88"/>
      <c r="F310" s="88"/>
      <c r="G310" s="85"/>
      <c r="H310" s="85"/>
      <c r="I310" s="85"/>
      <c r="J310" s="85"/>
      <c r="K310" s="50"/>
      <c r="L310" s="50"/>
      <c r="M310" s="50"/>
      <c r="N310" s="50"/>
      <c r="O310" s="50"/>
      <c r="P310" s="50"/>
      <c r="X310" s="50"/>
      <c r="Y310" s="50"/>
      <c r="Z310" s="50"/>
      <c r="AB310" s="50"/>
      <c r="AC310" s="50"/>
      <c r="AD310" s="50"/>
      <c r="AE310" s="50"/>
      <c r="AF310" s="50"/>
      <c r="AG310" s="50"/>
      <c r="AH310" s="50"/>
      <c r="AI310" s="50"/>
      <c r="AJ310" s="50"/>
    </row>
    <row r="311" spans="1:58" s="43" customFormat="1" ht="26.25" customHeight="1" x14ac:dyDescent="0.35">
      <c r="A311" s="98"/>
      <c r="B311" s="88"/>
      <c r="C311" s="88"/>
      <c r="D311" s="88"/>
      <c r="E311" s="88"/>
      <c r="F311" s="88"/>
      <c r="G311" s="88"/>
      <c r="H311" s="88"/>
      <c r="I311" s="88"/>
      <c r="J311" s="88"/>
      <c r="K311" s="46"/>
      <c r="L311" s="46"/>
      <c r="M311" s="46"/>
      <c r="N311" s="46"/>
      <c r="O311" s="46"/>
      <c r="P311" s="67"/>
      <c r="Q311" s="71"/>
      <c r="R311" s="71"/>
      <c r="S311" s="67"/>
      <c r="T311" s="67"/>
      <c r="U311" s="67"/>
      <c r="V311" s="67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</row>
    <row r="312" spans="1:58" s="43" customFormat="1" ht="13.9" x14ac:dyDescent="0.35">
      <c r="A312" s="98"/>
      <c r="B312" s="88"/>
      <c r="C312" s="88"/>
      <c r="D312" s="88"/>
      <c r="E312" s="88"/>
      <c r="F312" s="88"/>
      <c r="G312" s="88"/>
      <c r="H312" s="88"/>
      <c r="I312" s="88"/>
      <c r="J312" s="88"/>
      <c r="K312" s="46"/>
      <c r="L312" s="46"/>
      <c r="M312" s="46"/>
      <c r="N312" s="46"/>
      <c r="O312" s="46"/>
      <c r="P312" s="67"/>
      <c r="Q312" s="41"/>
      <c r="R312" s="42"/>
      <c r="S312" s="67"/>
      <c r="T312" s="67"/>
      <c r="U312" s="67"/>
      <c r="V312" s="67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</row>
    <row r="313" spans="1:58" s="84" customFormat="1" ht="13.9" x14ac:dyDescent="0.4">
      <c r="A313" s="108"/>
      <c r="B313" s="48"/>
      <c r="C313" s="48"/>
      <c r="D313" s="48"/>
      <c r="E313" s="49"/>
      <c r="F313" s="49"/>
      <c r="G313" s="88"/>
      <c r="H313" s="88"/>
      <c r="I313" s="88"/>
      <c r="J313" s="88"/>
      <c r="K313" s="85"/>
      <c r="L313" s="85"/>
      <c r="M313" s="85"/>
      <c r="N313" s="85"/>
      <c r="O313" s="85"/>
      <c r="P313" s="86"/>
      <c r="Q313" s="41"/>
      <c r="R313" s="42"/>
      <c r="S313" s="86"/>
      <c r="T313" s="86"/>
      <c r="U313" s="86"/>
      <c r="V313" s="86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</row>
    <row r="314" spans="1:58" s="87" customFormat="1" ht="13.9" x14ac:dyDescent="0.35">
      <c r="A314" s="109"/>
      <c r="B314" s="48"/>
      <c r="C314" s="48"/>
      <c r="D314" s="48"/>
      <c r="E314" s="49"/>
      <c r="F314" s="49"/>
      <c r="G314" s="49"/>
      <c r="H314" s="49"/>
      <c r="I314" s="49"/>
      <c r="J314" s="48"/>
      <c r="K314" s="88"/>
      <c r="L314" s="88"/>
      <c r="M314" s="88"/>
      <c r="N314" s="88"/>
      <c r="O314" s="88"/>
      <c r="P314" s="89"/>
      <c r="Q314" s="90"/>
      <c r="R314" s="91"/>
      <c r="S314" s="89"/>
      <c r="T314" s="89"/>
      <c r="U314" s="89"/>
      <c r="V314" s="89"/>
      <c r="W314" s="88"/>
      <c r="X314" s="88"/>
      <c r="Y314" s="88"/>
      <c r="Z314" s="88"/>
      <c r="AA314" s="88"/>
      <c r="AB314" s="88"/>
      <c r="AC314" s="88"/>
      <c r="AD314" s="88"/>
      <c r="AE314" s="88"/>
      <c r="AF314" s="88"/>
      <c r="AG314" s="88"/>
      <c r="AH314" s="88"/>
      <c r="AI314" s="88"/>
      <c r="AJ314" s="88"/>
    </row>
    <row r="315" spans="1:58" s="87" customFormat="1" ht="13.9" x14ac:dyDescent="0.35">
      <c r="A315" s="109"/>
      <c r="B315" s="48"/>
      <c r="C315" s="48"/>
      <c r="D315" s="48"/>
      <c r="E315" s="49"/>
      <c r="F315" s="49"/>
      <c r="G315" s="49"/>
      <c r="H315" s="49"/>
      <c r="I315" s="49"/>
      <c r="J315" s="48"/>
      <c r="K315" s="88"/>
      <c r="L315" s="88"/>
      <c r="M315" s="88"/>
      <c r="N315" s="88"/>
      <c r="O315" s="88"/>
      <c r="P315" s="89"/>
      <c r="Q315" s="90"/>
      <c r="R315" s="91"/>
      <c r="S315" s="89"/>
      <c r="T315" s="89"/>
      <c r="U315" s="89"/>
      <c r="V315" s="89"/>
      <c r="W315" s="88"/>
      <c r="X315" s="88"/>
      <c r="Y315" s="88"/>
      <c r="Z315" s="88"/>
      <c r="AA315" s="88"/>
      <c r="AB315" s="88"/>
      <c r="AC315" s="88"/>
      <c r="AD315" s="88"/>
      <c r="AE315" s="88"/>
      <c r="AF315" s="88"/>
      <c r="AG315" s="88"/>
      <c r="AH315" s="88"/>
      <c r="AI315" s="88"/>
      <c r="AJ315" s="88"/>
    </row>
    <row r="316" spans="1:58" s="87" customFormat="1" ht="13.9" x14ac:dyDescent="0.35">
      <c r="A316" s="109"/>
      <c r="B316" s="48"/>
      <c r="C316" s="48"/>
      <c r="D316" s="48"/>
      <c r="E316" s="49"/>
      <c r="F316" s="49"/>
      <c r="G316" s="49"/>
      <c r="H316" s="49"/>
      <c r="I316" s="49"/>
      <c r="J316" s="48"/>
      <c r="K316" s="88"/>
      <c r="L316" s="88"/>
      <c r="M316" s="88"/>
      <c r="N316" s="88"/>
      <c r="O316" s="88"/>
      <c r="P316" s="89"/>
      <c r="Q316" s="90"/>
      <c r="R316" s="91"/>
      <c r="S316" s="89"/>
      <c r="T316" s="89"/>
      <c r="U316" s="89"/>
      <c r="V316" s="89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8"/>
      <c r="AH316" s="88"/>
      <c r="AI316" s="88"/>
      <c r="AJ316" s="88"/>
    </row>
    <row r="317" spans="1:58" s="43" customFormat="1" ht="13.9" x14ac:dyDescent="0.35">
      <c r="A317" s="98"/>
      <c r="B317" s="48"/>
      <c r="C317" s="48"/>
      <c r="D317" s="48"/>
      <c r="E317" s="49"/>
      <c r="F317" s="49"/>
      <c r="G317" s="49"/>
      <c r="H317" s="49"/>
      <c r="I317" s="49"/>
      <c r="J317" s="48"/>
      <c r="K317" s="48"/>
      <c r="M317" s="92"/>
      <c r="N317" s="92"/>
      <c r="Q317" s="46"/>
      <c r="R317" s="46"/>
      <c r="S317" s="46"/>
      <c r="T317" s="6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67"/>
      <c r="AM317" s="41"/>
      <c r="AN317" s="42"/>
      <c r="AO317" s="67"/>
      <c r="AP317" s="67"/>
      <c r="AQ317" s="67"/>
      <c r="AR317" s="67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</row>
    <row r="318" spans="1:58" s="43" customFormat="1" ht="13.9" x14ac:dyDescent="0.35">
      <c r="A318" s="98"/>
      <c r="B318" s="48"/>
      <c r="C318" s="48"/>
      <c r="D318" s="48"/>
      <c r="E318" s="49"/>
      <c r="F318" s="49"/>
      <c r="G318" s="49"/>
      <c r="H318" s="49"/>
      <c r="I318" s="49"/>
      <c r="J318" s="48"/>
      <c r="K318" s="48"/>
      <c r="M318" s="92"/>
      <c r="N318" s="92"/>
      <c r="Q318" s="46"/>
      <c r="R318" s="46"/>
      <c r="S318" s="46"/>
      <c r="T318" s="6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67"/>
      <c r="AM318" s="41"/>
      <c r="AN318" s="42"/>
      <c r="AO318" s="67"/>
      <c r="AP318" s="67"/>
      <c r="AQ318" s="67"/>
      <c r="AR318" s="67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</row>
    <row r="319" spans="1:58" s="43" customFormat="1" ht="13.9" x14ac:dyDescent="0.35">
      <c r="A319" s="98"/>
      <c r="B319" s="48"/>
      <c r="C319" s="48"/>
      <c r="D319" s="48"/>
      <c r="E319" s="49"/>
      <c r="F319" s="49"/>
      <c r="G319" s="49"/>
      <c r="H319" s="49"/>
      <c r="I319" s="49"/>
      <c r="J319" s="48"/>
      <c r="K319" s="48"/>
      <c r="M319" s="92"/>
      <c r="N319" s="92"/>
      <c r="Q319" s="46"/>
      <c r="R319" s="46"/>
      <c r="S319" s="46"/>
      <c r="T319" s="6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67"/>
      <c r="AM319" s="41"/>
      <c r="AN319" s="42"/>
      <c r="AO319" s="67"/>
      <c r="AP319" s="67"/>
      <c r="AQ319" s="67"/>
      <c r="AR319" s="67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</row>
    <row r="320" spans="1:58" s="43" customFormat="1" ht="9" customHeight="1" x14ac:dyDescent="0.35">
      <c r="A320" s="98"/>
      <c r="B320" s="48"/>
      <c r="C320" s="48"/>
      <c r="D320" s="48"/>
      <c r="E320" s="49"/>
      <c r="F320" s="49"/>
      <c r="G320" s="49"/>
      <c r="H320" s="49"/>
      <c r="I320" s="49"/>
      <c r="J320" s="48"/>
      <c r="K320" s="48"/>
      <c r="M320" s="92"/>
      <c r="N320" s="92"/>
      <c r="Q320" s="46"/>
      <c r="R320" s="46"/>
      <c r="S320" s="46"/>
      <c r="T320" s="6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67"/>
      <c r="AM320" s="41"/>
      <c r="AN320" s="42"/>
      <c r="AO320" s="67"/>
      <c r="AP320" s="67"/>
      <c r="AQ320" s="67"/>
      <c r="AR320" s="67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</row>
    <row r="321" spans="1:58" s="43" customFormat="1" x14ac:dyDescent="0.35">
      <c r="A321" s="98"/>
      <c r="B321" s="48"/>
      <c r="C321" s="48"/>
      <c r="D321" s="48"/>
      <c r="E321" s="49"/>
      <c r="F321" s="49"/>
      <c r="G321" s="49"/>
      <c r="H321" s="49"/>
      <c r="I321" s="49"/>
      <c r="J321" s="48"/>
      <c r="K321" s="48"/>
      <c r="M321" s="92"/>
      <c r="N321" s="92"/>
      <c r="Q321" s="46"/>
      <c r="R321" s="46"/>
      <c r="S321" s="46"/>
      <c r="T321" s="6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67"/>
      <c r="AM321" s="72"/>
      <c r="AN321" s="72"/>
      <c r="AO321" s="67"/>
      <c r="AP321" s="67"/>
      <c r="AQ321" s="67"/>
      <c r="AR321" s="67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</row>
    <row r="322" spans="1:58" s="43" customFormat="1" ht="11.25" customHeight="1" x14ac:dyDescent="0.35">
      <c r="A322" s="98"/>
      <c r="B322" s="48"/>
      <c r="C322" s="48"/>
      <c r="D322" s="48"/>
      <c r="E322" s="49"/>
      <c r="F322" s="49"/>
      <c r="G322" s="49"/>
      <c r="H322" s="49"/>
      <c r="I322" s="49"/>
      <c r="J322" s="48"/>
      <c r="K322" s="48"/>
      <c r="M322" s="92"/>
      <c r="N322" s="92"/>
      <c r="Q322" s="46"/>
      <c r="R322" s="46"/>
      <c r="S322" s="46"/>
      <c r="T322" s="67"/>
      <c r="U322" s="67"/>
      <c r="V322" s="67"/>
      <c r="W322" s="67"/>
      <c r="X322" s="46"/>
      <c r="Y322" s="46"/>
      <c r="Z322" s="46"/>
      <c r="AA322" s="67"/>
      <c r="AB322" s="67"/>
      <c r="AC322" s="67"/>
      <c r="AD322" s="67"/>
      <c r="AE322" s="67"/>
      <c r="AF322" s="67"/>
      <c r="AG322" s="67"/>
      <c r="AH322" s="67"/>
      <c r="AI322" s="73"/>
      <c r="AJ322" s="73"/>
      <c r="AK322" s="73"/>
      <c r="AL322" s="73"/>
      <c r="AM322" s="72"/>
      <c r="AN322" s="72"/>
      <c r="AO322" s="72"/>
      <c r="AP322" s="72"/>
      <c r="AQ322" s="72"/>
      <c r="AR322" s="67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</row>
    <row r="323" spans="1:58" x14ac:dyDescent="0.35"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</row>
    <row r="324" spans="1:58" x14ac:dyDescent="0.35"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</row>
    <row r="325" spans="1:58" x14ac:dyDescent="0.35"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</row>
    <row r="326" spans="1:58" x14ac:dyDescent="0.35"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</row>
    <row r="327" spans="1:58" x14ac:dyDescent="0.35"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</row>
    <row r="328" spans="1:58" x14ac:dyDescent="0.35"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</row>
    <row r="329" spans="1:58" x14ac:dyDescent="0.35"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</row>
    <row r="330" spans="1:58" x14ac:dyDescent="0.35"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</row>
    <row r="331" spans="1:58" x14ac:dyDescent="0.35"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</row>
    <row r="332" spans="1:58" x14ac:dyDescent="0.35"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</row>
    <row r="333" spans="1:58" x14ac:dyDescent="0.35"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</row>
    <row r="334" spans="1:58" x14ac:dyDescent="0.35"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</row>
    <row r="335" spans="1:58" x14ac:dyDescent="0.35"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</row>
    <row r="336" spans="1:58" x14ac:dyDescent="0.35"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</row>
    <row r="337" spans="28:58" x14ac:dyDescent="0.35"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</row>
    <row r="338" spans="28:58" x14ac:dyDescent="0.35"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</row>
    <row r="339" spans="28:58" x14ac:dyDescent="0.35"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</row>
    <row r="340" spans="28:58" x14ac:dyDescent="0.35"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</row>
    <row r="341" spans="28:58" x14ac:dyDescent="0.35"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</row>
    <row r="342" spans="28:58" x14ac:dyDescent="0.35"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</row>
    <row r="343" spans="28:58" x14ac:dyDescent="0.35"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</row>
    <row r="344" spans="28:58" x14ac:dyDescent="0.35"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</row>
    <row r="345" spans="28:58" x14ac:dyDescent="0.35"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</row>
    <row r="346" spans="28:58" x14ac:dyDescent="0.35"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</row>
    <row r="347" spans="28:58" x14ac:dyDescent="0.35"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</row>
    <row r="348" spans="28:58" x14ac:dyDescent="0.35"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</row>
    <row r="349" spans="28:58" x14ac:dyDescent="0.35"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</row>
    <row r="350" spans="28:58" x14ac:dyDescent="0.35"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</row>
    <row r="351" spans="28:58" x14ac:dyDescent="0.35"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</row>
    <row r="352" spans="28:58" x14ac:dyDescent="0.35"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</row>
    <row r="353" spans="28:58" x14ac:dyDescent="0.35"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</row>
    <row r="354" spans="28:58" x14ac:dyDescent="0.35"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</row>
    <row r="355" spans="28:58" x14ac:dyDescent="0.35"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</row>
    <row r="356" spans="28:58" x14ac:dyDescent="0.35"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</row>
    <row r="357" spans="28:58" x14ac:dyDescent="0.35"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</row>
    <row r="358" spans="28:58" x14ac:dyDescent="0.35"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</row>
    <row r="359" spans="28:58" x14ac:dyDescent="0.35"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</row>
    <row r="360" spans="28:58" x14ac:dyDescent="0.35"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</row>
    <row r="361" spans="28:58" x14ac:dyDescent="0.35"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</row>
    <row r="362" spans="28:58" x14ac:dyDescent="0.35"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</row>
    <row r="363" spans="28:58" x14ac:dyDescent="0.35"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</row>
    <row r="364" spans="28:58" x14ac:dyDescent="0.35"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</row>
    <row r="365" spans="28:58" x14ac:dyDescent="0.35"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</row>
    <row r="366" spans="28:58" x14ac:dyDescent="0.35"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</row>
    <row r="367" spans="28:58" x14ac:dyDescent="0.35"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</row>
    <row r="368" spans="28:58" x14ac:dyDescent="0.35"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</row>
    <row r="369" spans="28:58" x14ac:dyDescent="0.35"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</row>
    <row r="370" spans="28:58" x14ac:dyDescent="0.35"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</row>
    <row r="371" spans="28:58" x14ac:dyDescent="0.35"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</row>
    <row r="372" spans="28:58" x14ac:dyDescent="0.35"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</row>
    <row r="373" spans="28:58" x14ac:dyDescent="0.35"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</row>
    <row r="374" spans="28:58" x14ac:dyDescent="0.35"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</row>
    <row r="375" spans="28:58" x14ac:dyDescent="0.35"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</row>
    <row r="376" spans="28:58" x14ac:dyDescent="0.35"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</row>
    <row r="377" spans="28:58" x14ac:dyDescent="0.35"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</row>
    <row r="378" spans="28:58" x14ac:dyDescent="0.35"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  <c r="AX378" s="50"/>
      <c r="AY378" s="50"/>
      <c r="AZ378" s="50"/>
      <c r="BA378" s="50"/>
      <c r="BB378" s="50"/>
      <c r="BC378" s="50"/>
      <c r="BD378" s="50"/>
      <c r="BE378" s="50"/>
      <c r="BF378" s="50"/>
    </row>
    <row r="379" spans="28:58" x14ac:dyDescent="0.35"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</row>
    <row r="380" spans="28:58" x14ac:dyDescent="0.35"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</row>
    <row r="381" spans="28:58" x14ac:dyDescent="0.35"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0"/>
    </row>
    <row r="382" spans="28:58" x14ac:dyDescent="0.35"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</row>
    <row r="383" spans="28:58" x14ac:dyDescent="0.35"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/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</row>
    <row r="384" spans="28:58" x14ac:dyDescent="0.35"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</row>
    <row r="385" spans="28:58" x14ac:dyDescent="0.35"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</row>
    <row r="386" spans="28:58" x14ac:dyDescent="0.35"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</row>
    <row r="387" spans="28:58" x14ac:dyDescent="0.35"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</row>
    <row r="388" spans="28:58" x14ac:dyDescent="0.35"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</row>
    <row r="389" spans="28:58" x14ac:dyDescent="0.35"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</row>
    <row r="390" spans="28:58" x14ac:dyDescent="0.35"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</row>
    <row r="391" spans="28:58" x14ac:dyDescent="0.35"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</row>
    <row r="392" spans="28:58" x14ac:dyDescent="0.35"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</row>
    <row r="393" spans="28:58" x14ac:dyDescent="0.35"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</row>
    <row r="394" spans="28:58" x14ac:dyDescent="0.35"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</row>
    <row r="395" spans="28:58" x14ac:dyDescent="0.35"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</row>
    <row r="396" spans="28:58" x14ac:dyDescent="0.35"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</row>
    <row r="397" spans="28:58" x14ac:dyDescent="0.35"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</row>
    <row r="398" spans="28:58" x14ac:dyDescent="0.35"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</row>
    <row r="399" spans="28:58" x14ac:dyDescent="0.35"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</row>
    <row r="400" spans="28:58" x14ac:dyDescent="0.35"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</row>
    <row r="401" spans="28:58" x14ac:dyDescent="0.35"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</row>
    <row r="402" spans="28:58" x14ac:dyDescent="0.35"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</row>
    <row r="403" spans="28:58" x14ac:dyDescent="0.35"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</row>
    <row r="404" spans="28:58" x14ac:dyDescent="0.35"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</row>
    <row r="405" spans="28:58" x14ac:dyDescent="0.35"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</row>
    <row r="406" spans="28:58" x14ac:dyDescent="0.35"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</row>
    <row r="407" spans="28:58" x14ac:dyDescent="0.35"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</row>
    <row r="408" spans="28:58" x14ac:dyDescent="0.35"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</row>
    <row r="409" spans="28:58" x14ac:dyDescent="0.35"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</row>
    <row r="410" spans="28:58" x14ac:dyDescent="0.35"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</row>
    <row r="411" spans="28:58" x14ac:dyDescent="0.35"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</row>
    <row r="412" spans="28:58" x14ac:dyDescent="0.35"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</row>
    <row r="413" spans="28:58" x14ac:dyDescent="0.35"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</row>
    <row r="414" spans="28:58" x14ac:dyDescent="0.35"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</row>
    <row r="415" spans="28:58" x14ac:dyDescent="0.35"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</row>
    <row r="416" spans="28:58" x14ac:dyDescent="0.35"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</row>
    <row r="417" spans="28:58" x14ac:dyDescent="0.35"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</row>
    <row r="418" spans="28:58" x14ac:dyDescent="0.35"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</row>
    <row r="419" spans="28:58" x14ac:dyDescent="0.35"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</row>
    <row r="420" spans="28:58" x14ac:dyDescent="0.35"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</row>
    <row r="421" spans="28:58" x14ac:dyDescent="0.35"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</row>
    <row r="422" spans="28:58" x14ac:dyDescent="0.35"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</row>
    <row r="423" spans="28:58" x14ac:dyDescent="0.35"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</row>
    <row r="424" spans="28:58" x14ac:dyDescent="0.35"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</row>
    <row r="425" spans="28:58" x14ac:dyDescent="0.35"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</row>
    <row r="426" spans="28:58" x14ac:dyDescent="0.35"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</row>
    <row r="427" spans="28:58" x14ac:dyDescent="0.35"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</row>
    <row r="428" spans="28:58" x14ac:dyDescent="0.35"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</row>
    <row r="429" spans="28:58" x14ac:dyDescent="0.35"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</row>
    <row r="430" spans="28:58" x14ac:dyDescent="0.35"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</row>
    <row r="431" spans="28:58" x14ac:dyDescent="0.35"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</row>
    <row r="432" spans="28:58" x14ac:dyDescent="0.35"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</row>
    <row r="433" spans="28:58" x14ac:dyDescent="0.35"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</row>
    <row r="434" spans="28:58" x14ac:dyDescent="0.35"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</row>
    <row r="435" spans="28:58" x14ac:dyDescent="0.35"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</row>
    <row r="436" spans="28:58" x14ac:dyDescent="0.35"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</row>
    <row r="437" spans="28:58" x14ac:dyDescent="0.35"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</row>
    <row r="438" spans="28:58" x14ac:dyDescent="0.35"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</row>
    <row r="439" spans="28:58" x14ac:dyDescent="0.35"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</row>
    <row r="440" spans="28:58" x14ac:dyDescent="0.35"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</row>
    <row r="441" spans="28:58" x14ac:dyDescent="0.35"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</row>
    <row r="442" spans="28:58" x14ac:dyDescent="0.35"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</row>
    <row r="443" spans="28:58" x14ac:dyDescent="0.35"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</row>
    <row r="444" spans="28:58" x14ac:dyDescent="0.35"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</row>
    <row r="445" spans="28:58" x14ac:dyDescent="0.35"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</row>
    <row r="446" spans="28:58" x14ac:dyDescent="0.35"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</row>
    <row r="447" spans="28:58" x14ac:dyDescent="0.35"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</row>
    <row r="448" spans="28:58" x14ac:dyDescent="0.35"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</row>
    <row r="449" spans="28:58" x14ac:dyDescent="0.35"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</row>
    <row r="450" spans="28:58" x14ac:dyDescent="0.35"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</row>
    <row r="451" spans="28:58" x14ac:dyDescent="0.35"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</row>
    <row r="452" spans="28:58" x14ac:dyDescent="0.35"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</row>
    <row r="453" spans="28:58" x14ac:dyDescent="0.35"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</row>
    <row r="454" spans="28:58" x14ac:dyDescent="0.35"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</row>
  </sheetData>
  <mergeCells count="22">
    <mergeCell ref="B232:C232"/>
    <mergeCell ref="B235:C235"/>
    <mergeCell ref="B233:C233"/>
    <mergeCell ref="B234:C234"/>
    <mergeCell ref="B229:C229"/>
    <mergeCell ref="B230:C230"/>
    <mergeCell ref="B231:C231"/>
    <mergeCell ref="B227:C227"/>
    <mergeCell ref="B228:C228"/>
    <mergeCell ref="B223:C223"/>
    <mergeCell ref="B224:C224"/>
    <mergeCell ref="B225:C225"/>
    <mergeCell ref="B221:C221"/>
    <mergeCell ref="B222:C222"/>
    <mergeCell ref="B218:C218"/>
    <mergeCell ref="B219:C219"/>
    <mergeCell ref="B226:C226"/>
    <mergeCell ref="B2:I2"/>
    <mergeCell ref="M110:O110"/>
    <mergeCell ref="E107:F107"/>
    <mergeCell ref="B220:C220"/>
    <mergeCell ref="G107:J107"/>
  </mergeCells>
  <phoneticPr fontId="3" type="noConversion"/>
  <conditionalFormatting sqref="M184:M192 M176:M179 M112:M167 L200:L215 O216 O238:O243 L217:L237">
    <cfRule type="cellIs" dxfId="15" priority="31" operator="notEqual">
      <formula>#REF!</formula>
    </cfRule>
  </conditionalFormatting>
  <conditionalFormatting sqref="N184:N192 N176:N179 N112:N162">
    <cfRule type="cellIs" dxfId="14" priority="30" operator="notEqual">
      <formula>J109</formula>
    </cfRule>
  </conditionalFormatting>
  <conditionalFormatting sqref="B109 E109:I109 F110:F189 B197:F211 B218:F235 D109:D189 B9:I100 I110:I189 J109:J189">
    <cfRule type="expression" dxfId="13" priority="23">
      <formula>MOD(ROW(),2)=0</formula>
    </cfRule>
  </conditionalFormatting>
  <conditionalFormatting sqref="E173:E176 E181:E189 E110:E162 B110:B189 G110:H189">
    <cfRule type="expression" dxfId="12" priority="21">
      <formula>MOD(ROW(),2)=0</formula>
    </cfRule>
  </conditionalFormatting>
  <conditionalFormatting sqref="M180:M183">
    <cfRule type="cellIs" dxfId="11" priority="16" operator="notEqual">
      <formula>#REF!</formula>
    </cfRule>
  </conditionalFormatting>
  <conditionalFormatting sqref="N180:N183">
    <cfRule type="cellIs" dxfId="10" priority="15" operator="notEqual">
      <formula>J177</formula>
    </cfRule>
  </conditionalFormatting>
  <conditionalFormatting sqref="E177:E180">
    <cfRule type="expression" dxfId="9" priority="14">
      <formula>MOD(ROW(),2)=0</formula>
    </cfRule>
  </conditionalFormatting>
  <conditionalFormatting sqref="M172:M175">
    <cfRule type="cellIs" dxfId="8" priority="10" operator="notEqual">
      <formula>#REF!</formula>
    </cfRule>
  </conditionalFormatting>
  <conditionalFormatting sqref="N172:N175">
    <cfRule type="cellIs" dxfId="7" priority="9" operator="notEqual">
      <formula>J169</formula>
    </cfRule>
  </conditionalFormatting>
  <conditionalFormatting sqref="E163:E164 E169:E172">
    <cfRule type="expression" dxfId="6" priority="8">
      <formula>MOD(ROW(),2)=0</formula>
    </cfRule>
  </conditionalFormatting>
  <conditionalFormatting sqref="M168:M171">
    <cfRule type="cellIs" dxfId="5" priority="7" operator="notEqual">
      <formula>#REF!</formula>
    </cfRule>
  </conditionalFormatting>
  <conditionalFormatting sqref="N168:N171">
    <cfRule type="cellIs" dxfId="4" priority="6" operator="notEqual">
      <formula>J165</formula>
    </cfRule>
  </conditionalFormatting>
  <conditionalFormatting sqref="E165:E168">
    <cfRule type="expression" dxfId="3" priority="5">
      <formula>MOD(ROW(),2)=0</formula>
    </cfRule>
  </conditionalFormatting>
  <conditionalFormatting sqref="L112:L192">
    <cfRule type="cellIs" dxfId="2" priority="44" operator="notEqual">
      <formula>#REF!</formula>
    </cfRule>
  </conditionalFormatting>
  <conditionalFormatting sqref="J197:J212 M216 M238:M243 J217:J237">
    <cfRule type="cellIs" dxfId="1" priority="45" operator="notEqual">
      <formula>#REF!</formula>
    </cfRule>
  </conditionalFormatting>
  <conditionalFormatting sqref="N163:N167">
    <cfRule type="cellIs" dxfId="0" priority="47" operator="notEqual">
      <formula>J129</formula>
    </cfRule>
  </conditionalFormatting>
  <dataValidations count="2">
    <dataValidation type="list" allowBlank="1" showInputMessage="1" showErrorMessage="1" sqref="C190" xr:uid="{F928FB74-D5D2-4446-A35E-52E2C7A6D422}">
      <formula1>"Select,External,Internal"</formula1>
    </dataValidation>
    <dataValidation type="list" allowBlank="1" showInputMessage="1" showErrorMessage="1" sqref="D109:D189" xr:uid="{5FA6CF25-BBEB-43E1-BA31-EC1A0DF8F9C6}">
      <formula1>"Select,External-Eligible,External-Ineligible,Internal"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2" orientation="landscape" r:id="rId1"/>
  <rowBreaks count="1" manualBreakCount="1">
    <brk id="308" max="16383" man="1"/>
  </rowBreaks>
  <colBreaks count="1" manualBreakCount="1">
    <brk id="1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317C-444A-4F0D-A655-DEBDFFFC3E7A}">
  <sheetPr>
    <tabColor theme="9"/>
  </sheetPr>
  <dimension ref="A1:A31"/>
  <sheetViews>
    <sheetView workbookViewId="0">
      <selection activeCell="F20" sqref="F20"/>
    </sheetView>
  </sheetViews>
  <sheetFormatPr defaultRowHeight="12.75" x14ac:dyDescent="0.35"/>
  <sheetData>
    <row r="1" spans="1:1" ht="13.15" x14ac:dyDescent="0.4">
      <c r="A1" s="402" t="s">
        <v>147</v>
      </c>
    </row>
    <row r="3" spans="1:1" ht="13.15" x14ac:dyDescent="0.4">
      <c r="A3" s="402" t="s">
        <v>148</v>
      </c>
    </row>
    <row r="4" spans="1:1" ht="17.25" customHeight="1" x14ac:dyDescent="0.35">
      <c r="A4" s="6" t="s">
        <v>149</v>
      </c>
    </row>
    <row r="5" spans="1:1" ht="15" customHeight="1" x14ac:dyDescent="0.35">
      <c r="A5" s="6" t="s">
        <v>150</v>
      </c>
    </row>
    <row r="6" spans="1:1" ht="15" customHeight="1" x14ac:dyDescent="0.35">
      <c r="A6" s="6" t="s">
        <v>151</v>
      </c>
    </row>
    <row r="7" spans="1:1" ht="16.5" customHeight="1" x14ac:dyDescent="0.4">
      <c r="A7" s="402" t="s">
        <v>152</v>
      </c>
    </row>
    <row r="8" spans="1:1" ht="17.25" customHeight="1" x14ac:dyDescent="0.4">
      <c r="A8" s="402" t="s">
        <v>153</v>
      </c>
    </row>
    <row r="10" spans="1:1" ht="15.75" customHeight="1" x14ac:dyDescent="0.35">
      <c r="A10" s="6" t="s">
        <v>154</v>
      </c>
    </row>
    <row r="11" spans="1:1" ht="15.75" customHeight="1" x14ac:dyDescent="0.35">
      <c r="A11" s="6" t="s">
        <v>155</v>
      </c>
    </row>
    <row r="12" spans="1:1" ht="15.75" customHeight="1" x14ac:dyDescent="0.35">
      <c r="A12" s="6" t="s">
        <v>156</v>
      </c>
    </row>
    <row r="13" spans="1:1" ht="15" customHeight="1" x14ac:dyDescent="0.35">
      <c r="A13" s="6" t="s">
        <v>157</v>
      </c>
    </row>
    <row r="15" spans="1:1" ht="13.15" x14ac:dyDescent="0.4">
      <c r="A15" s="402" t="s">
        <v>158</v>
      </c>
    </row>
    <row r="16" spans="1:1" ht="27" customHeight="1" x14ac:dyDescent="0.35"/>
    <row r="17" spans="1:1" ht="13.15" x14ac:dyDescent="0.4">
      <c r="A17" s="402" t="s">
        <v>159</v>
      </c>
    </row>
    <row r="18" spans="1:1" x14ac:dyDescent="0.35">
      <c r="A18" s="6" t="s">
        <v>160</v>
      </c>
    </row>
    <row r="19" spans="1:1" ht="27" customHeight="1" x14ac:dyDescent="0.35"/>
    <row r="20" spans="1:1" ht="13.15" x14ac:dyDescent="0.4">
      <c r="A20" s="402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164</v>
      </c>
    </row>
    <row r="24" spans="1:1" x14ac:dyDescent="0.35">
      <c r="A24" t="s">
        <v>165</v>
      </c>
    </row>
    <row r="25" spans="1:1" x14ac:dyDescent="0.35">
      <c r="A25" t="s">
        <v>166</v>
      </c>
    </row>
    <row r="26" spans="1:1" x14ac:dyDescent="0.35">
      <c r="A26" t="s">
        <v>167</v>
      </c>
    </row>
    <row r="28" spans="1:1" x14ac:dyDescent="0.35">
      <c r="A28" t="s">
        <v>168</v>
      </c>
    </row>
    <row r="30" spans="1:1" x14ac:dyDescent="0.35">
      <c r="A30" s="6" t="s">
        <v>169</v>
      </c>
    </row>
    <row r="31" spans="1:1" ht="13.15" x14ac:dyDescent="0.4">
      <c r="A31" s="402" t="s">
        <v>170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CDDE0-BEE6-4E63-A953-532BE2D66D07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24EBCD872F1439F402782731D9DB0" ma:contentTypeVersion="31" ma:contentTypeDescription="Create a new document." ma:contentTypeScope="" ma:versionID="bfb3828a8c30b38a2d5a0da687fe014e">
  <xsd:schema xmlns:xsd="http://www.w3.org/2001/XMLSchema" xmlns:xs="http://www.w3.org/2001/XMLSchema" xmlns:p="http://schemas.microsoft.com/office/2006/metadata/properties" xmlns:ns2="7a4f4649-f3e0-4ee4-99de-78c930c1401f" xmlns:ns3="28c64768-bd08-4cd5-baac-d4437ff7fade" targetNamespace="http://schemas.microsoft.com/office/2006/metadata/properties" ma:root="true" ma:fieldsID="2d937a0b1daec8cd3a453908421b0b35" ns2:_="" ns3:_="">
    <xsd:import namespace="7a4f4649-f3e0-4ee4-99de-78c930c1401f"/>
    <xsd:import namespace="28c64768-bd08-4cd5-baac-d4437ff7fade"/>
    <xsd:element name="properties">
      <xsd:complexType>
        <xsd:sequence>
          <xsd:element name="documentManagement">
            <xsd:complexType>
              <xsd:all>
                <xsd:element ref="ns2:h6ff78bea6c64174b76a9efa294b89d4" minOccurs="0"/>
                <xsd:element ref="ns2:TaxCatchAll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cxxq" minOccurs="0"/>
                <xsd:element ref="ns3:_x0063_ww1" minOccurs="0"/>
                <xsd:element ref="ns3:ce29416d-9195-4ca4-b677-9131ca5317beCountryOrRegion" minOccurs="0"/>
                <xsd:element ref="ns3:ce29416d-9195-4ca4-b677-9131ca5317beState" minOccurs="0"/>
                <xsd:element ref="ns3:ce29416d-9195-4ca4-b677-9131ca5317beCity" minOccurs="0"/>
                <xsd:element ref="ns3:ce29416d-9195-4ca4-b677-9131ca5317bePostalCode" minOccurs="0"/>
                <xsd:element ref="ns3:ce29416d-9195-4ca4-b677-9131ca5317beStreet" minOccurs="0"/>
                <xsd:element ref="ns3:ce29416d-9195-4ca4-b677-9131ca5317beGeoLoc" minOccurs="0"/>
                <xsd:element ref="ns3:ce29416d-9195-4ca4-b677-9131ca5317beDispName" minOccurs="0"/>
                <xsd:element ref="ns3:n4on" minOccurs="0"/>
                <xsd:element ref="ns3:_x0072_g20" minOccurs="0"/>
                <xsd:element ref="ns3:_x0069_q32" minOccurs="0"/>
                <xsd:element ref="ns3:d3572476-d11f-4f0e-ac7f-42117cc183bfCountryOrRegion" minOccurs="0"/>
                <xsd:element ref="ns3:d3572476-d11f-4f0e-ac7f-42117cc183bfState" minOccurs="0"/>
                <xsd:element ref="ns3:d3572476-d11f-4f0e-ac7f-42117cc183bfCity" minOccurs="0"/>
                <xsd:element ref="ns3:d3572476-d11f-4f0e-ac7f-42117cc183bfPostalCode" minOccurs="0"/>
                <xsd:element ref="ns3:d3572476-d11f-4f0e-ac7f-42117cc183bfStreet" minOccurs="0"/>
                <xsd:element ref="ns3:d3572476-d11f-4f0e-ac7f-42117cc183bfGeoLoc" minOccurs="0"/>
                <xsd:element ref="ns3:d3572476-d11f-4f0e-ac7f-42117cc183bfDispName" minOccurs="0"/>
                <xsd:element ref="ns3:MediaServiceObjectDetectorVersions" minOccurs="0"/>
                <xsd:element ref="ns3:MediaServiceSearchProperties" minOccurs="0"/>
                <xsd:element ref="ns3:Sub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f4649-f3e0-4ee4-99de-78c930c1401f" elementFormDefault="qualified">
    <xsd:import namespace="http://schemas.microsoft.com/office/2006/documentManagement/types"/>
    <xsd:import namespace="http://schemas.microsoft.com/office/infopath/2007/PartnerControls"/>
    <xsd:element name="h6ff78bea6c64174b76a9efa294b89d4" ma:index="9" nillable="true" ma:taxonomy="true" ma:internalName="h6ff78bea6c64174b76a9efa294b89d4" ma:taxonomyFieldName="Blue_x0020_Book_x0020_Section" ma:displayName="Blue Book Section" ma:default="" ma:fieldId="{16ff78be-a6c6-4174-b76a-9efa294b89d4}" ma:sspId="68f89faf-4a53-44ef-add7-4d3f5b7405ec" ma:termSetId="0e7ae050-7272-4b68-86e1-2eef32f0ed6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ba68bb7d-3e14-4dcd-966c-d5eb09266df4}" ma:internalName="TaxCatchAll" ma:showField="CatchAllData" ma:web="7a4f4649-f3e0-4ee4-99de-78c930c14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64768-bd08-4cd5-baac-d4437ff7f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xxq" ma:index="17" nillable="true" ma:displayName="Text" ma:internalName="cxxq">
      <xsd:simpleType>
        <xsd:restriction base="dms:Text"/>
      </xsd:simpleType>
    </xsd:element>
    <xsd:element name="_x0063_ww1" ma:index="18" nillable="true" ma:displayName="Location" ma:internalName="_x0063_ww1">
      <xsd:simpleType>
        <xsd:restriction base="dms:Unknown"/>
      </xsd:simpleType>
    </xsd:element>
    <xsd:element name="ce29416d-9195-4ca4-b677-9131ca5317beCountryOrRegion" ma:index="19" nillable="true" ma:displayName="Location: Country/Region" ma:internalName="CountryOrRegion" ma:readOnly="true">
      <xsd:simpleType>
        <xsd:restriction base="dms:Text"/>
      </xsd:simpleType>
    </xsd:element>
    <xsd:element name="ce29416d-9195-4ca4-b677-9131ca5317beState" ma:index="20" nillable="true" ma:displayName="Location: State" ma:internalName="State" ma:readOnly="true">
      <xsd:simpleType>
        <xsd:restriction base="dms:Text"/>
      </xsd:simpleType>
    </xsd:element>
    <xsd:element name="ce29416d-9195-4ca4-b677-9131ca5317beCity" ma:index="21" nillable="true" ma:displayName="Location: City" ma:internalName="City" ma:readOnly="true">
      <xsd:simpleType>
        <xsd:restriction base="dms:Text"/>
      </xsd:simpleType>
    </xsd:element>
    <xsd:element name="ce29416d-9195-4ca4-b677-9131ca5317bePostalCode" ma:index="22" nillable="true" ma:displayName="Location: Postal Code" ma:internalName="PostalCode" ma:readOnly="true">
      <xsd:simpleType>
        <xsd:restriction base="dms:Text"/>
      </xsd:simpleType>
    </xsd:element>
    <xsd:element name="ce29416d-9195-4ca4-b677-9131ca5317beStreet" ma:index="23" nillable="true" ma:displayName="Location: Street" ma:internalName="Street" ma:readOnly="true">
      <xsd:simpleType>
        <xsd:restriction base="dms:Text"/>
      </xsd:simpleType>
    </xsd:element>
    <xsd:element name="ce29416d-9195-4ca4-b677-9131ca5317beGeoLoc" ma:index="24" nillable="true" ma:displayName="Location: Coordinates" ma:internalName="GeoLoc" ma:readOnly="true">
      <xsd:simpleType>
        <xsd:restriction base="dms:Unknown"/>
      </xsd:simpleType>
    </xsd:element>
    <xsd:element name="ce29416d-9195-4ca4-b677-9131ca5317beDispName" ma:index="25" nillable="true" ma:displayName="Location: Name" ma:internalName="DispName" ma:readOnly="true">
      <xsd:simpleType>
        <xsd:restriction base="dms:Text"/>
      </xsd:simpleType>
    </xsd:element>
    <xsd:element name="n4on" ma:index="26" nillable="true" ma:displayName="Text" ma:internalName="n4on">
      <xsd:simpleType>
        <xsd:restriction base="dms:Text"/>
      </xsd:simpleType>
    </xsd:element>
    <xsd:element name="_x0072_g20" ma:index="27" nillable="true" ma:displayName="Text" ma:internalName="_x0072_g20">
      <xsd:simpleType>
        <xsd:restriction base="dms:Text"/>
      </xsd:simpleType>
    </xsd:element>
    <xsd:element name="_x0069_q32" ma:index="28" nillable="true" ma:displayName="Location" ma:internalName="_x0069_q32">
      <xsd:simpleType>
        <xsd:restriction base="dms:Unknown"/>
      </xsd:simpleType>
    </xsd:element>
    <xsd:element name="d3572476-d11f-4f0e-ac7f-42117cc183bfCountryOrRegion" ma:index="29" nillable="true" ma:displayName="Location: Country/Region" ma:internalName="CountryOrRegion0" ma:readOnly="true">
      <xsd:simpleType>
        <xsd:restriction base="dms:Text"/>
      </xsd:simpleType>
    </xsd:element>
    <xsd:element name="d3572476-d11f-4f0e-ac7f-42117cc183bfState" ma:index="30" nillable="true" ma:displayName="Location: State" ma:internalName="State0" ma:readOnly="true">
      <xsd:simpleType>
        <xsd:restriction base="dms:Text"/>
      </xsd:simpleType>
    </xsd:element>
    <xsd:element name="d3572476-d11f-4f0e-ac7f-42117cc183bfCity" ma:index="31" nillable="true" ma:displayName="Location: City" ma:internalName="City0" ma:readOnly="true">
      <xsd:simpleType>
        <xsd:restriction base="dms:Text"/>
      </xsd:simpleType>
    </xsd:element>
    <xsd:element name="d3572476-d11f-4f0e-ac7f-42117cc183bfPostalCode" ma:index="32" nillable="true" ma:displayName="Location: Postal Code" ma:internalName="PostalCode0" ma:readOnly="true">
      <xsd:simpleType>
        <xsd:restriction base="dms:Text"/>
      </xsd:simpleType>
    </xsd:element>
    <xsd:element name="d3572476-d11f-4f0e-ac7f-42117cc183bfStreet" ma:index="33" nillable="true" ma:displayName="Location: Street" ma:internalName="Street0" ma:readOnly="true">
      <xsd:simpleType>
        <xsd:restriction base="dms:Text"/>
      </xsd:simpleType>
    </xsd:element>
    <xsd:element name="d3572476-d11f-4f0e-ac7f-42117cc183bfGeoLoc" ma:index="34" nillable="true" ma:displayName="Location: Coordinates" ma:internalName="GeoLoc0" ma:readOnly="true">
      <xsd:simpleType>
        <xsd:restriction base="dms:Unknown"/>
      </xsd:simpleType>
    </xsd:element>
    <xsd:element name="d3572476-d11f-4f0e-ac7f-42117cc183bfDispName" ma:index="35" nillable="true" ma:displayName="Location: Name" ma:internalName="DispName0" ma:readOnly="true">
      <xsd:simpleType>
        <xsd:restriction base="dms:Text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itle" ma:index="38" nillable="true" ma:displayName="Sub Title" ma:default="Green Capital Grants" ma:format="Dropdown" ma:internalName="SubTit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itle xmlns="28c64768-bd08-4cd5-baac-d4437ff7fade">Training Grants</SubTitle>
    <_x0063_ww1 xmlns="28c64768-bd08-4cd5-baac-d4437ff7fade" xsi:nil="true"/>
    <TaxCatchAll xmlns="7a4f4649-f3e0-4ee4-99de-78c930c1401f">
      <Value>10</Value>
    </TaxCatchAll>
    <cxxq xmlns="28c64768-bd08-4cd5-baac-d4437ff7fade" xsi:nil="true"/>
    <_x0072_g20 xmlns="28c64768-bd08-4cd5-baac-d4437ff7fade" xsi:nil="true"/>
    <_x0069_q32 xmlns="28c64768-bd08-4cd5-baac-d4437ff7fade" xsi:nil="true"/>
    <n4on xmlns="28c64768-bd08-4cd5-baac-d4437ff7fade" xsi:nil="true"/>
    <h6ff78bea6c64174b76a9efa294b89d4 xmlns="7a4f4649-f3e0-4ee4-99de-78c930c1401f">
      <Terms xmlns="http://schemas.microsoft.com/office/infopath/2007/PartnerControls">
        <TermInfo xmlns="http://schemas.microsoft.com/office/infopath/2007/PartnerControls">
          <TermName xmlns="http://schemas.microsoft.com/office/infopath/2007/PartnerControls">IV: a: Committee Templates</TermName>
          <TermId xmlns="http://schemas.microsoft.com/office/infopath/2007/PartnerControls">13200853-47ac-41a9-8d36-91cd6e6cb266</TermId>
        </TermInfo>
      </Terms>
    </h6ff78bea6c64174b76a9efa294b89d4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404A0-7A8F-434A-BBFC-87B438B7CFF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536D958-33F3-45D9-AA1D-6528A0490E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f4649-f3e0-4ee4-99de-78c930c1401f"/>
    <ds:schemaRef ds:uri="28c64768-bd08-4cd5-baac-d4437ff7f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F6159E-F5BF-4F50-943C-DF3190EA4D9B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a4f4649-f3e0-4ee4-99de-78c930c1401f"/>
    <ds:schemaRef ds:uri="28c64768-bd08-4cd5-baac-d4437ff7fad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360A8D3-32A3-4D3C-A100-63125EE1C9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Application Summary</vt:lpstr>
      <vt:lpstr>1_Training Plan</vt:lpstr>
      <vt:lpstr>2_Training Cost</vt:lpstr>
      <vt:lpstr>Explanatory Notes</vt:lpstr>
      <vt:lpstr>Sheet1</vt:lpstr>
      <vt:lpstr>'2_Training Cost'!Print_Area</vt:lpstr>
      <vt:lpstr>'Application Summary'!Print_Area</vt:lpstr>
    </vt:vector>
  </TitlesOfParts>
  <Manager/>
  <Company>Enterprise Ireland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Training_Plan_and_Cost_sheet_17_05_24</dc:title>
  <dc:subject/>
  <dc:creator>Ruairí Ó hAilín</dc:creator>
  <cp:keywords/>
  <dc:description/>
  <cp:lastModifiedBy>White, Pearse</cp:lastModifiedBy>
  <cp:revision/>
  <dcterms:created xsi:type="dcterms:W3CDTF">2006-10-05T14:55:03Z</dcterms:created>
  <dcterms:modified xsi:type="dcterms:W3CDTF">2024-11-15T12:37:07Z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0x0101003B824EBCD872F1439F402782731D9DB0</vt:lpwstr>
  </property>
  <property fmtid="{D5CDD505-2E9C-101B-9397-08002B2CF9AE}" pid="4" name="_NewReviewCycle">
    <vt:lpwstr/>
  </property>
  <property fmtid="{D5CDD505-2E9C-101B-9397-08002B2CF9AE}" pid="5" name="Blue Book Section">
    <vt:lpwstr>10;#IV: a: Committee Templates|13200853-47ac-41a9-8d36-91cd6e6cb266</vt:lpwstr>
  </property>
</Properties>
</file>